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4D19C36D-8BAB-4EAE-9169-D00C0C3068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Ҳисобот" sheetId="1" r:id="rId1"/>
    <sheet name="1 илова" sheetId="2" state="hidden" r:id="rId2"/>
    <sheet name="2 илова" sheetId="3" state="hidden" r:id="rId3"/>
  </sheets>
  <definedNames>
    <definedName name="_xlnm.Print_Area" localSheetId="1">'1 илова'!$A$1:$C$12</definedName>
    <definedName name="_xlnm.Print_Area" localSheetId="2">'2 илова'!$A$1:$D$27</definedName>
    <definedName name="_xlnm.Print_Area" localSheetId="0">Ҳисобот!$A$1:$D$36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D17" i="1"/>
  <c r="C17" i="1"/>
  <c r="D14" i="1" l="1"/>
  <c r="C22" i="1"/>
  <c r="C20" i="1" s="1"/>
  <c r="D22" i="1"/>
  <c r="D20" i="1" s="1"/>
  <c r="C14" i="1"/>
  <c r="D10" i="1"/>
  <c r="D29" i="1" l="1"/>
  <c r="A17" i="1" l="1"/>
  <c r="A18" i="1" s="1"/>
  <c r="D21" i="3" l="1"/>
  <c r="C21" i="3" l="1"/>
  <c r="C8" i="2"/>
</calcChain>
</file>

<file path=xl/sharedStrings.xml><?xml version="1.0" encoding="utf-8"?>
<sst xmlns="http://schemas.openxmlformats.org/spreadsheetml/2006/main" count="101" uniqueCount="85">
  <si>
    <t>Т/р</t>
  </si>
  <si>
    <t>Кўрсаткичлар</t>
  </si>
  <si>
    <t>1.</t>
  </si>
  <si>
    <t>Ҳисобот даври бошига қолдиқ</t>
  </si>
  <si>
    <t>х</t>
  </si>
  <si>
    <t>2.</t>
  </si>
  <si>
    <t>Жами даромадлар</t>
  </si>
  <si>
    <t>жумладан:</t>
  </si>
  <si>
    <t>3.</t>
  </si>
  <si>
    <t>Жами харажатлар</t>
  </si>
  <si>
    <t>4.</t>
  </si>
  <si>
    <t>Давлат мақсадли жамғармаси</t>
  </si>
  <si>
    <t>ҲИСОБОТ</t>
  </si>
  <si>
    <t>Қарорлар номлари, рақами ва санаси</t>
  </si>
  <si>
    <t>Жами:</t>
  </si>
  <si>
    <t>Ўзбекистон Республикаси Президенти ёки Вазирлар Маҳкамасининг қарорлари билан кўзда тутилган мақсадларга йўналтирилган маблағлар бўйича</t>
  </si>
  <si>
    <t>Ҳудудларнинг номланиши</t>
  </si>
  <si>
    <t>Қорақалпоғистон Республикаси</t>
  </si>
  <si>
    <t>Андижон вилояти</t>
  </si>
  <si>
    <t>Бухоро вилояти</t>
  </si>
  <si>
    <t>Жиззах вилояти</t>
  </si>
  <si>
    <t>5.</t>
  </si>
  <si>
    <t>Қашқадарё вилояти</t>
  </si>
  <si>
    <t>6.</t>
  </si>
  <si>
    <t>Навоий вилояти</t>
  </si>
  <si>
    <t>7.</t>
  </si>
  <si>
    <t>Наманган вилояти</t>
  </si>
  <si>
    <t>8.</t>
  </si>
  <si>
    <t>Самарқанд вилояти</t>
  </si>
  <si>
    <t>9.</t>
  </si>
  <si>
    <t>Сурхондарё вилояти</t>
  </si>
  <si>
    <t>10.</t>
  </si>
  <si>
    <t>Сирдарё вилояти</t>
  </si>
  <si>
    <t>11.</t>
  </si>
  <si>
    <t>Тошкент вилояти</t>
  </si>
  <si>
    <t>12.</t>
  </si>
  <si>
    <t>Фарғона вилояти</t>
  </si>
  <si>
    <t>13.</t>
  </si>
  <si>
    <t>Хоразм вилояти</t>
  </si>
  <si>
    <t>14.</t>
  </si>
  <si>
    <t>Тошкент шаҳри</t>
  </si>
  <si>
    <t>ЖАМИ</t>
  </si>
  <si>
    <t>I.</t>
  </si>
  <si>
    <t>II.</t>
  </si>
  <si>
    <t>III.</t>
  </si>
  <si>
    <t>IV.</t>
  </si>
  <si>
    <t>прогноз</t>
  </si>
  <si>
    <t>ижро</t>
  </si>
  <si>
    <t>минг сўм</t>
  </si>
  <si>
    <t>Молия-иқтисодиёт бошқармаси бошлиғи</t>
  </si>
  <si>
    <t>2022 йил бошидан суммаси</t>
  </si>
  <si>
    <t>Республика бюджетидан</t>
  </si>
  <si>
    <t>Маҳаллй бюджетидан</t>
  </si>
  <si>
    <t>Республика ихтисослаштирилган тиббиёт марказларини молиялаштириш учун</t>
  </si>
  <si>
    <t>Сирдарё вилоятидаги тиббиёт муассасаларини молиялаштириш учун</t>
  </si>
  <si>
    <t xml:space="preserve">Оролбўйи кардиология тиббиёт марказини молиялаштириш учун </t>
  </si>
  <si>
    <t>Жамғрманинг сақлаш ҳаражатлари</t>
  </si>
  <si>
    <t xml:space="preserve">Ижро этувчи директор биринчи ўринбосари </t>
  </si>
  <si>
    <t>З.Эрматов</t>
  </si>
  <si>
    <t>Б.Одилов</t>
  </si>
  <si>
    <t>Мавжуд эмас</t>
  </si>
  <si>
    <t>Давлат тиббий суғуртаси  жамғармаси  ҳисобидан Қорақалпоғистон Республикасининг республика бюджетига, вилоятларнинг вилоят бюджетлари ва Тошкент шаҳрининг шаҳар бюджетига йўналтирилган маблағлар бўйича</t>
  </si>
  <si>
    <t xml:space="preserve">йил бошидан </t>
  </si>
  <si>
    <t>Давлат томонидан кафолатланган тиббий ёрдам доирасида тиббий хизматларни давлат ва хусусий тиббиёт ташкилотларидан харид қилиш</t>
  </si>
  <si>
    <t>2023 йил «01» январ ҳолатига кўра</t>
  </si>
  <si>
    <t>2022 йил «01» январ ҳолатига кўра</t>
  </si>
  <si>
    <t>2022 йил IV-чорак жами</t>
  </si>
  <si>
    <t xml:space="preserve">Ҳисобот даври 
2022 йил декабр ойи </t>
  </si>
  <si>
    <t>Бошқа даромадлар</t>
  </si>
  <si>
    <t>асосий ҳисоб рақамдаги қолдиқ</t>
  </si>
  <si>
    <t>депозит ҳисоб рақамдаги маблағ</t>
  </si>
  <si>
    <t>ривожлантириш ҳисоб рақамдаги маблағ</t>
  </si>
  <si>
    <t xml:space="preserve">Тошкент шахар тиббиёт муассасаларини молиялаштириш учун </t>
  </si>
  <si>
    <t>Бошқа харажатлар (бюджетдан ташқари жамғармадан харажатлар)</t>
  </si>
  <si>
    <t>1.1</t>
  </si>
  <si>
    <t>1.2</t>
  </si>
  <si>
    <t>1.3</t>
  </si>
  <si>
    <t>1.4</t>
  </si>
  <si>
    <t>1.5</t>
  </si>
  <si>
    <t>1.6</t>
  </si>
  <si>
    <t>минг сўмда</t>
  </si>
  <si>
    <t>Ижро этувчи директор                                                   З.Эрматов</t>
  </si>
  <si>
    <t>Тўлов бўлими бошлиғи                                                А.Рўзметов</t>
  </si>
  <si>
    <t>01.04.2024 ҳолатига қолдиқ</t>
  </si>
  <si>
    <t>Давлат тиббий суғуртаси  жамғармаси 
бюджети ижроси тўғрисида 2024 йил «01» Апрел ҳолатига кўра 2024 йил I-чорак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</si>
</sst>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\ _₽_-;\-* #,##0\ _₽_-;_-* &quot;-&quot;??\ _₽_-;_-@_-"/>
    <numFmt numFmtId="166" formatCode="_-* #,##0.0\ _₽_-;\-* #,##0.0\ _₽_-;_-* &quot;-&quot;?\ _₽_-;_-@_-"/>
    <numFmt numFmtId="167" formatCode="_-* #,##0.0_р_._-;\-* #,##0.0_р_._-;_-* &quot;-&quot;??_р_.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0"/>
      <name val="Arial Cyr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164" fontId="8" fillId="0" borderId="0" applyFont="0" applyFill="0" applyBorder="0" applyAlignment="0" applyProtection="0"/>
    <xf numFmtId="0" fontId="2" fillId="0" borderId="0"/>
    <xf numFmtId="0" fontId="11" fillId="0" borderId="0"/>
    <xf numFmtId="0" fontId="27" fillId="0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" fillId="13" borderId="0"/>
    <xf numFmtId="0" fontId="1" fillId="17" borderId="0"/>
    <xf numFmtId="0" fontId="1" fillId="21" borderId="0"/>
    <xf numFmtId="0" fontId="1" fillId="25" borderId="0"/>
    <xf numFmtId="0" fontId="1" fillId="29" borderId="0"/>
    <xf numFmtId="0" fontId="1" fillId="33" borderId="0"/>
    <xf numFmtId="0" fontId="26" fillId="14" borderId="0"/>
    <xf numFmtId="0" fontId="26" fillId="18" borderId="0"/>
    <xf numFmtId="0" fontId="26" fillId="22" borderId="0"/>
    <xf numFmtId="0" fontId="26" fillId="26" borderId="0"/>
    <xf numFmtId="0" fontId="26" fillId="30" borderId="0"/>
    <xf numFmtId="0" fontId="26" fillId="34" borderId="0"/>
    <xf numFmtId="0" fontId="26" fillId="11" borderId="0"/>
    <xf numFmtId="0" fontId="26" fillId="15" borderId="0"/>
    <xf numFmtId="0" fontId="26" fillId="19" borderId="0"/>
    <xf numFmtId="0" fontId="26" fillId="23" borderId="0"/>
    <xf numFmtId="0" fontId="26" fillId="27" borderId="0"/>
    <xf numFmtId="0" fontId="26" fillId="31" borderId="0"/>
    <xf numFmtId="0" fontId="18" fillId="7" borderId="19"/>
    <xf numFmtId="0" fontId="19" fillId="8" borderId="20"/>
    <xf numFmtId="0" fontId="20" fillId="8" borderId="19"/>
    <xf numFmtId="0" fontId="12" fillId="0" borderId="16"/>
    <xf numFmtId="0" fontId="13" fillId="0" borderId="17"/>
    <xf numFmtId="0" fontId="14" fillId="0" borderId="18"/>
    <xf numFmtId="0" fontId="14" fillId="0" borderId="0"/>
    <xf numFmtId="0" fontId="25" fillId="0" borderId="24"/>
    <xf numFmtId="0" fontId="22" fillId="9" borderId="22"/>
    <xf numFmtId="0" fontId="28" fillId="0" borderId="0"/>
    <xf numFmtId="0" fontId="17" fillId="6" borderId="0"/>
    <xf numFmtId="0" fontId="29" fillId="0" borderId="0"/>
    <xf numFmtId="0" fontId="16" fillId="5" borderId="0"/>
    <xf numFmtId="0" fontId="24" fillId="0" borderId="0"/>
    <xf numFmtId="0" fontId="1" fillId="10" borderId="23"/>
    <xf numFmtId="0" fontId="21" fillId="0" borderId="21"/>
    <xf numFmtId="0" fontId="23" fillId="0" borderId="0"/>
    <xf numFmtId="167" fontId="27" fillId="0" borderId="0"/>
    <xf numFmtId="0" fontId="15" fillId="4" borderId="0"/>
  </cellStyleXfs>
  <cellXfs count="9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6" fontId="3" fillId="0" borderId="0" xfId="0" applyNumberFormat="1" applyFont="1" applyAlignment="1">
      <alignment wrapText="1"/>
    </xf>
    <xf numFmtId="165" fontId="4" fillId="2" borderId="3" xfId="1" applyNumberFormat="1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165" fontId="4" fillId="2" borderId="3" xfId="1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165" fontId="3" fillId="2" borderId="6" xfId="1" applyNumberFormat="1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5" fontId="3" fillId="2" borderId="5" xfId="1" applyNumberFormat="1" applyFont="1" applyFill="1" applyBorder="1" applyAlignment="1">
      <alignment horizontal="center" vertical="center" wrapText="1"/>
    </xf>
    <xf numFmtId="165" fontId="3" fillId="2" borderId="6" xfId="1" applyNumberFormat="1" applyFont="1" applyFill="1" applyBorder="1" applyAlignment="1">
      <alignment horizontal="center" vertical="center" wrapText="1"/>
    </xf>
    <xf numFmtId="165" fontId="3" fillId="2" borderId="8" xfId="1" applyNumberFormat="1" applyFont="1" applyFill="1" applyBorder="1" applyAlignment="1">
      <alignment horizontal="center" vertical="center" wrapText="1"/>
    </xf>
    <xf numFmtId="165" fontId="3" fillId="2" borderId="9" xfId="1" applyNumberFormat="1" applyFont="1" applyFill="1" applyBorder="1" applyAlignment="1">
      <alignment horizontal="center" vertical="center" wrapText="1"/>
    </xf>
    <xf numFmtId="165" fontId="3" fillId="2" borderId="11" xfId="1" applyNumberFormat="1" applyFont="1" applyFill="1" applyBorder="1" applyAlignment="1">
      <alignment horizontal="center" vertical="center" wrapText="1"/>
    </xf>
    <xf numFmtId="165" fontId="3" fillId="2" borderId="12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3" fontId="3" fillId="0" borderId="0" xfId="0" applyNumberFormat="1" applyFont="1"/>
    <xf numFmtId="0" fontId="4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4" fontId="3" fillId="0" borderId="0" xfId="1" applyFont="1" applyAlignment="1">
      <alignment wrapText="1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3" fontId="9" fillId="0" borderId="0" xfId="0" applyNumberFormat="1" applyFont="1"/>
    <xf numFmtId="3" fontId="9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indent="1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horizontal="left" vertical="center"/>
    </xf>
    <xf numFmtId="0" fontId="5" fillId="0" borderId="15" xfId="0" applyFont="1" applyBorder="1" applyAlignment="1">
      <alignment horizontal="left" vertical="center" indent="1"/>
    </xf>
    <xf numFmtId="3" fontId="5" fillId="0" borderId="15" xfId="1" applyNumberFormat="1" applyFont="1" applyFill="1" applyBorder="1" applyAlignment="1">
      <alignment horizontal="right" vertical="center"/>
    </xf>
    <xf numFmtId="3" fontId="5" fillId="0" borderId="15" xfId="1" applyNumberFormat="1" applyFont="1" applyFill="1" applyBorder="1" applyAlignment="1">
      <alignment vertical="center"/>
    </xf>
    <xf numFmtId="0" fontId="3" fillId="0" borderId="15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wrapText="1" indent="1"/>
    </xf>
    <xf numFmtId="3" fontId="3" fillId="0" borderId="15" xfId="1" applyNumberFormat="1" applyFont="1" applyFill="1" applyBorder="1" applyAlignment="1">
      <alignment vertical="center"/>
    </xf>
    <xf numFmtId="3" fontId="4" fillId="0" borderId="15" xfId="1" applyNumberFormat="1" applyFont="1" applyFill="1" applyBorder="1" applyAlignment="1">
      <alignment horizontal="center" vertical="center"/>
    </xf>
    <xf numFmtId="3" fontId="4" fillId="0" borderId="1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3" fontId="3" fillId="0" borderId="0" xfId="1" applyNumberFormat="1" applyFont="1" applyFill="1" applyBorder="1" applyAlignment="1">
      <alignment vertical="center"/>
    </xf>
    <xf numFmtId="3" fontId="3" fillId="0" borderId="15" xfId="0" applyNumberFormat="1" applyFont="1" applyBorder="1" applyAlignment="1">
      <alignment horizontal="center" vertical="center"/>
    </xf>
    <xf numFmtId="3" fontId="7" fillId="0" borderId="15" xfId="1" applyNumberFormat="1" applyFont="1" applyFill="1" applyBorder="1" applyAlignment="1">
      <alignment vertical="center"/>
    </xf>
    <xf numFmtId="3" fontId="4" fillId="3" borderId="15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top"/>
    </xf>
    <xf numFmtId="0" fontId="3" fillId="2" borderId="15" xfId="0" applyFont="1" applyFill="1" applyBorder="1" applyAlignment="1">
      <alignment horizontal="left" vertical="top" indent="1"/>
    </xf>
    <xf numFmtId="3" fontId="3" fillId="2" borderId="15" xfId="0" applyNumberFormat="1" applyFont="1" applyFill="1" applyBorder="1" applyAlignment="1">
      <alignment vertical="top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3" fontId="4" fillId="0" borderId="15" xfId="1" applyNumberFormat="1" applyFont="1" applyFill="1" applyBorder="1" applyAlignment="1">
      <alignment vertical="center"/>
    </xf>
    <xf numFmtId="0" fontId="3" fillId="0" borderId="15" xfId="0" applyFont="1" applyBorder="1" applyAlignment="1">
      <alignment vertical="top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top" wrapText="1" indent="1"/>
    </xf>
    <xf numFmtId="3" fontId="4" fillId="0" borderId="15" xfId="0" applyNumberFormat="1" applyFont="1" applyBorder="1" applyAlignment="1">
      <alignment vertical="center"/>
    </xf>
    <xf numFmtId="3" fontId="3" fillId="0" borderId="15" xfId="0" applyNumberFormat="1" applyFont="1" applyBorder="1" applyAlignment="1">
      <alignment vertical="top"/>
    </xf>
    <xf numFmtId="0" fontId="5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indent="1"/>
    </xf>
    <xf numFmtId="3" fontId="6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3" fontId="4" fillId="3" borderId="1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left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</cellXfs>
  <cellStyles count="48">
    <cellStyle name="20% — акцент1 2" xfId="5" xr:uid="{00000000-0005-0000-0000-000000000000}"/>
    <cellStyle name="20% — акцент2 2" xfId="6" xr:uid="{00000000-0005-0000-0000-000001000000}"/>
    <cellStyle name="20% — акцент3 2" xfId="7" xr:uid="{00000000-0005-0000-0000-000002000000}"/>
    <cellStyle name="20% — акцент4 2" xfId="8" xr:uid="{00000000-0005-0000-0000-000003000000}"/>
    <cellStyle name="20% — акцент5 2" xfId="9" xr:uid="{00000000-0005-0000-0000-000004000000}"/>
    <cellStyle name="20% — акцент6 2" xfId="10" xr:uid="{00000000-0005-0000-0000-000005000000}"/>
    <cellStyle name="40% — акцент1 2" xfId="11" xr:uid="{00000000-0005-0000-0000-000006000000}"/>
    <cellStyle name="40% — акцент2 2" xfId="12" xr:uid="{00000000-0005-0000-0000-000007000000}"/>
    <cellStyle name="40% — акцент3 2" xfId="13" xr:uid="{00000000-0005-0000-0000-000008000000}"/>
    <cellStyle name="40% — акцент4 2" xfId="14" xr:uid="{00000000-0005-0000-0000-000009000000}"/>
    <cellStyle name="40% — акцент5 2" xfId="15" xr:uid="{00000000-0005-0000-0000-00000A000000}"/>
    <cellStyle name="40% — акцент6 2" xfId="16" xr:uid="{00000000-0005-0000-0000-00000B000000}"/>
    <cellStyle name="60% — акцент1 2" xfId="17" xr:uid="{00000000-0005-0000-0000-00000C000000}"/>
    <cellStyle name="60% — акцент2 2" xfId="18" xr:uid="{00000000-0005-0000-0000-00000D000000}"/>
    <cellStyle name="60% — акцент3 2" xfId="19" xr:uid="{00000000-0005-0000-0000-00000E000000}"/>
    <cellStyle name="60% — акцент4 2" xfId="20" xr:uid="{00000000-0005-0000-0000-00000F000000}"/>
    <cellStyle name="60% — акцент5 2" xfId="21" xr:uid="{00000000-0005-0000-0000-000010000000}"/>
    <cellStyle name="60% — акцент6 2" xfId="22" xr:uid="{00000000-0005-0000-0000-000011000000}"/>
    <cellStyle name="Акцент1 2" xfId="23" xr:uid="{00000000-0005-0000-0000-000012000000}"/>
    <cellStyle name="Акцент2 2" xfId="24" xr:uid="{00000000-0005-0000-0000-000013000000}"/>
    <cellStyle name="Акцент3 2" xfId="25" xr:uid="{00000000-0005-0000-0000-000014000000}"/>
    <cellStyle name="Акцент4 2" xfId="26" xr:uid="{00000000-0005-0000-0000-000015000000}"/>
    <cellStyle name="Акцент5 2" xfId="27" xr:uid="{00000000-0005-0000-0000-000016000000}"/>
    <cellStyle name="Акцент6 2" xfId="28" xr:uid="{00000000-0005-0000-0000-000017000000}"/>
    <cellStyle name="Ввод  2" xfId="29" xr:uid="{00000000-0005-0000-0000-000018000000}"/>
    <cellStyle name="Вывод 2" xfId="30" xr:uid="{00000000-0005-0000-0000-000019000000}"/>
    <cellStyle name="Вычисление 2" xfId="31" xr:uid="{00000000-0005-0000-0000-00001A000000}"/>
    <cellStyle name="Заголовок 1 2" xfId="32" xr:uid="{00000000-0005-0000-0000-00001B000000}"/>
    <cellStyle name="Заголовок 2 2" xfId="33" xr:uid="{00000000-0005-0000-0000-00001C000000}"/>
    <cellStyle name="Заголовок 3 2" xfId="34" xr:uid="{00000000-0005-0000-0000-00001D000000}"/>
    <cellStyle name="Заголовок 4 2" xfId="35" xr:uid="{00000000-0005-0000-0000-00001E000000}"/>
    <cellStyle name="Итог 2" xfId="36" xr:uid="{00000000-0005-0000-0000-00001F000000}"/>
    <cellStyle name="Контрольная ячейка 2" xfId="37" xr:uid="{00000000-0005-0000-0000-000020000000}"/>
    <cellStyle name="Название 2" xfId="38" xr:uid="{00000000-0005-0000-0000-000021000000}"/>
    <cellStyle name="Нейтральный 2" xfId="39" xr:uid="{00000000-0005-0000-0000-000022000000}"/>
    <cellStyle name="Обычный" xfId="0" builtinId="0"/>
    <cellStyle name="Обычный 2" xfId="3" xr:uid="{00000000-0005-0000-0000-000024000000}"/>
    <cellStyle name="Обычный 3" xfId="4" xr:uid="{00000000-0005-0000-0000-000025000000}"/>
    <cellStyle name="Обычный 4" xfId="40" xr:uid="{00000000-0005-0000-0000-000026000000}"/>
    <cellStyle name="Обычный 5" xfId="2" xr:uid="{00000000-0005-0000-0000-000027000000}"/>
    <cellStyle name="Плохой 2" xfId="41" xr:uid="{00000000-0005-0000-0000-000028000000}"/>
    <cellStyle name="Пояснение 2" xfId="42" xr:uid="{00000000-0005-0000-0000-000029000000}"/>
    <cellStyle name="Примечание 2" xfId="43" xr:uid="{00000000-0005-0000-0000-00002A000000}"/>
    <cellStyle name="Связанная ячейка 2" xfId="44" xr:uid="{00000000-0005-0000-0000-00002B000000}"/>
    <cellStyle name="Текст предупреждения 2" xfId="45" xr:uid="{00000000-0005-0000-0000-00002C000000}"/>
    <cellStyle name="Финансовый" xfId="1" builtinId="3"/>
    <cellStyle name="Финансовый 2" xfId="46" xr:uid="{00000000-0005-0000-0000-00002E000000}"/>
    <cellStyle name="Хороший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39"/>
  <sheetViews>
    <sheetView tabSelected="1" view="pageBreakPreview" zoomScaleNormal="100" zoomScaleSheetLayoutView="100" workbookViewId="0">
      <selection activeCell="B17" sqref="B17"/>
    </sheetView>
  </sheetViews>
  <sheetFormatPr defaultRowHeight="15.75" x14ac:dyDescent="0.25"/>
  <cols>
    <col min="1" max="1" width="7.28515625" style="1" bestFit="1" customWidth="1"/>
    <col min="2" max="2" width="105.140625" style="39" customWidth="1"/>
    <col min="3" max="3" width="20.28515625" style="28" customWidth="1"/>
    <col min="4" max="4" width="23.5703125" style="28" customWidth="1"/>
    <col min="5" max="5" width="16.28515625" style="1" customWidth="1"/>
    <col min="6" max="6" width="15.5703125" style="1" customWidth="1"/>
    <col min="7" max="7" width="11.5703125" style="1" bestFit="1" customWidth="1"/>
    <col min="8" max="8" width="14" style="1" bestFit="1" customWidth="1"/>
    <col min="9" max="16384" width="9.140625" style="1"/>
  </cols>
  <sheetData>
    <row r="1" spans="1:4" ht="18.75" x14ac:dyDescent="0.3">
      <c r="A1" s="83" t="s">
        <v>11</v>
      </c>
      <c r="B1" s="83"/>
      <c r="C1" s="83"/>
      <c r="D1" s="83"/>
    </row>
    <row r="2" spans="1:4" x14ac:dyDescent="0.25">
      <c r="A2" s="84" t="s">
        <v>84</v>
      </c>
      <c r="B2" s="84"/>
      <c r="C2" s="84"/>
      <c r="D2" s="84"/>
    </row>
    <row r="3" spans="1:4" x14ac:dyDescent="0.25">
      <c r="A3" s="84"/>
      <c r="B3" s="84"/>
      <c r="C3" s="84"/>
      <c r="D3" s="84"/>
    </row>
    <row r="4" spans="1:4" x14ac:dyDescent="0.25">
      <c r="A4" s="84"/>
      <c r="B4" s="84"/>
      <c r="C4" s="84"/>
      <c r="D4" s="84"/>
    </row>
    <row r="5" spans="1:4" ht="18.75" x14ac:dyDescent="0.25">
      <c r="A5" s="84" t="s">
        <v>12</v>
      </c>
      <c r="B5" s="84"/>
      <c r="C5" s="84"/>
      <c r="D5" s="84"/>
    </row>
    <row r="6" spans="1:4" x14ac:dyDescent="0.25">
      <c r="D6" s="80" t="s">
        <v>80</v>
      </c>
    </row>
    <row r="7" spans="1:4" x14ac:dyDescent="0.25">
      <c r="A7" s="81" t="s">
        <v>0</v>
      </c>
      <c r="B7" s="82" t="s">
        <v>1</v>
      </c>
      <c r="C7" s="85" t="s">
        <v>62</v>
      </c>
      <c r="D7" s="85"/>
    </row>
    <row r="8" spans="1:4" x14ac:dyDescent="0.25">
      <c r="A8" s="81"/>
      <c r="B8" s="82"/>
      <c r="C8" s="65" t="s">
        <v>46</v>
      </c>
      <c r="D8" s="65" t="s">
        <v>47</v>
      </c>
    </row>
    <row r="9" spans="1:4" x14ac:dyDescent="0.25">
      <c r="A9" s="66"/>
      <c r="B9" s="67"/>
      <c r="C9" s="68"/>
      <c r="D9" s="68"/>
    </row>
    <row r="10" spans="1:4" x14ac:dyDescent="0.25">
      <c r="A10" s="69" t="s">
        <v>42</v>
      </c>
      <c r="B10" s="70" t="s">
        <v>3</v>
      </c>
      <c r="C10" s="58" t="s">
        <v>4</v>
      </c>
      <c r="D10" s="59">
        <f>+D11+D12+D13</f>
        <v>62456579</v>
      </c>
    </row>
    <row r="11" spans="1:4" x14ac:dyDescent="0.25">
      <c r="A11" s="73">
        <v>1</v>
      </c>
      <c r="B11" s="52" t="s">
        <v>69</v>
      </c>
      <c r="C11" s="58"/>
      <c r="D11" s="53">
        <v>57786870</v>
      </c>
    </row>
    <row r="12" spans="1:4" x14ac:dyDescent="0.25">
      <c r="A12" s="73">
        <v>2</v>
      </c>
      <c r="B12" s="52" t="s">
        <v>70</v>
      </c>
      <c r="C12" s="58"/>
      <c r="D12" s="53">
        <v>3000000</v>
      </c>
    </row>
    <row r="13" spans="1:4" x14ac:dyDescent="0.25">
      <c r="A13" s="73">
        <v>3</v>
      </c>
      <c r="B13" s="52" t="s">
        <v>71</v>
      </c>
      <c r="C13" s="58"/>
      <c r="D13" s="53">
        <v>1669709</v>
      </c>
    </row>
    <row r="14" spans="1:4" x14ac:dyDescent="0.25">
      <c r="A14" s="69" t="s">
        <v>43</v>
      </c>
      <c r="B14" s="70" t="s">
        <v>6</v>
      </c>
      <c r="C14" s="71">
        <f>SUM(C16:C19)</f>
        <v>886174000</v>
      </c>
      <c r="D14" s="71">
        <f>SUM(D16:D19)</f>
        <v>859302138.89999998</v>
      </c>
    </row>
    <row r="15" spans="1:4" x14ac:dyDescent="0.25">
      <c r="A15" s="72"/>
      <c r="B15" s="52" t="s">
        <v>7</v>
      </c>
      <c r="C15" s="57"/>
      <c r="D15" s="57"/>
    </row>
    <row r="16" spans="1:4" x14ac:dyDescent="0.25">
      <c r="A16" s="73">
        <v>1</v>
      </c>
      <c r="B16" s="74" t="s">
        <v>51</v>
      </c>
      <c r="C16" s="54">
        <v>196671000</v>
      </c>
      <c r="D16" s="57">
        <v>173114000</v>
      </c>
    </row>
    <row r="17" spans="1:7" x14ac:dyDescent="0.25">
      <c r="A17" s="73">
        <f>+A16+1</f>
        <v>2</v>
      </c>
      <c r="B17" s="74" t="s">
        <v>52</v>
      </c>
      <c r="C17" s="54">
        <f>203100000+485380000+1023000</f>
        <v>689503000</v>
      </c>
      <c r="D17" s="53">
        <f>198386876.4+485253403.5+793899.9</f>
        <v>684434179.79999995</v>
      </c>
      <c r="E17" s="28"/>
    </row>
    <row r="18" spans="1:7" x14ac:dyDescent="0.25">
      <c r="A18" s="73">
        <f>+A17+1</f>
        <v>3</v>
      </c>
      <c r="B18" s="74" t="s">
        <v>68</v>
      </c>
      <c r="C18" s="57"/>
      <c r="D18" s="57"/>
    </row>
    <row r="19" spans="1:7" x14ac:dyDescent="0.25">
      <c r="A19" s="73"/>
      <c r="B19" s="52" t="s">
        <v>71</v>
      </c>
      <c r="C19" s="57"/>
      <c r="D19" s="57">
        <v>1753959.1</v>
      </c>
    </row>
    <row r="20" spans="1:7" x14ac:dyDescent="0.25">
      <c r="A20" s="69" t="s">
        <v>44</v>
      </c>
      <c r="B20" s="70" t="s">
        <v>9</v>
      </c>
      <c r="C20" s="75">
        <f>+C22+C27+C28</f>
        <v>886524019</v>
      </c>
      <c r="D20" s="75">
        <f>+D22+D27+D28</f>
        <v>859249868.70000005</v>
      </c>
      <c r="E20" s="29"/>
    </row>
    <row r="21" spans="1:7" x14ac:dyDescent="0.25">
      <c r="A21" s="72"/>
      <c r="B21" s="52" t="s">
        <v>7</v>
      </c>
      <c r="C21" s="76"/>
      <c r="D21" s="76"/>
    </row>
    <row r="22" spans="1:7" ht="31.5" x14ac:dyDescent="0.25">
      <c r="A22" s="73">
        <v>1</v>
      </c>
      <c r="B22" s="55" t="s">
        <v>63</v>
      </c>
      <c r="C22" s="76">
        <f>+C23+C24+C25+C26</f>
        <v>878254000</v>
      </c>
      <c r="D22" s="76">
        <f>+D23+D24+D25+D26</f>
        <v>853453345.60000002</v>
      </c>
    </row>
    <row r="23" spans="1:7" x14ac:dyDescent="0.25">
      <c r="A23" s="77" t="s">
        <v>74</v>
      </c>
      <c r="B23" s="56" t="s">
        <v>53</v>
      </c>
      <c r="C23" s="54">
        <v>188751000</v>
      </c>
      <c r="D23" s="54">
        <v>169019165.80000001</v>
      </c>
      <c r="E23" s="33"/>
      <c r="F23" s="33"/>
      <c r="G23" s="28"/>
    </row>
    <row r="24" spans="1:7" x14ac:dyDescent="0.25">
      <c r="A24" s="77" t="s">
        <v>75</v>
      </c>
      <c r="B24" s="56" t="s">
        <v>54</v>
      </c>
      <c r="C24" s="54">
        <v>203100000</v>
      </c>
      <c r="D24" s="54">
        <v>198386876.40000001</v>
      </c>
      <c r="E24" s="33"/>
      <c r="F24" s="33"/>
    </row>
    <row r="25" spans="1:7" x14ac:dyDescent="0.25">
      <c r="A25" s="77" t="s">
        <v>76</v>
      </c>
      <c r="B25" s="56" t="s">
        <v>55</v>
      </c>
      <c r="C25" s="54">
        <v>1023000</v>
      </c>
      <c r="D25" s="54">
        <v>793899.9</v>
      </c>
      <c r="E25" s="33"/>
      <c r="F25" s="33"/>
    </row>
    <row r="26" spans="1:7" x14ac:dyDescent="0.25">
      <c r="A26" s="77" t="s">
        <v>77</v>
      </c>
      <c r="B26" s="56" t="s">
        <v>72</v>
      </c>
      <c r="C26" s="54">
        <v>485380000</v>
      </c>
      <c r="D26" s="54">
        <v>485253403.5</v>
      </c>
      <c r="E26" s="33"/>
      <c r="F26" s="33"/>
    </row>
    <row r="27" spans="1:7" x14ac:dyDescent="0.25">
      <c r="A27" s="77" t="s">
        <v>78</v>
      </c>
      <c r="B27" s="55" t="s">
        <v>56</v>
      </c>
      <c r="C27" s="54">
        <v>8270019</v>
      </c>
      <c r="D27" s="54">
        <v>5771637.7000000002</v>
      </c>
      <c r="E27" s="33"/>
      <c r="F27" s="33"/>
    </row>
    <row r="28" spans="1:7" x14ac:dyDescent="0.25">
      <c r="A28" s="77" t="s">
        <v>79</v>
      </c>
      <c r="B28" s="78" t="s">
        <v>73</v>
      </c>
      <c r="C28" s="54"/>
      <c r="D28" s="54">
        <f>17780+7105.4</f>
        <v>24885.4</v>
      </c>
      <c r="E28" s="33"/>
      <c r="F28" s="33"/>
    </row>
    <row r="29" spans="1:7" x14ac:dyDescent="0.25">
      <c r="A29" s="69" t="s">
        <v>45</v>
      </c>
      <c r="B29" s="70" t="s">
        <v>83</v>
      </c>
      <c r="C29" s="63" t="s">
        <v>4</v>
      </c>
      <c r="D29" s="71">
        <f>D10+D14-D20</f>
        <v>62508849.199999928</v>
      </c>
      <c r="E29" s="34"/>
      <c r="F29" s="34"/>
    </row>
    <row r="30" spans="1:7" x14ac:dyDescent="0.25">
      <c r="A30" s="73">
        <v>1</v>
      </c>
      <c r="B30" s="52" t="s">
        <v>69</v>
      </c>
      <c r="C30" s="63"/>
      <c r="D30" s="64">
        <v>44110066</v>
      </c>
      <c r="E30" s="34"/>
      <c r="F30" s="34"/>
    </row>
    <row r="31" spans="1:7" x14ac:dyDescent="0.25">
      <c r="A31" s="73">
        <v>2</v>
      </c>
      <c r="B31" s="52" t="s">
        <v>70</v>
      </c>
      <c r="C31" s="63"/>
      <c r="D31" s="64">
        <v>15000000</v>
      </c>
      <c r="E31" s="34"/>
      <c r="F31" s="34"/>
    </row>
    <row r="32" spans="1:7" x14ac:dyDescent="0.25">
      <c r="A32" s="73">
        <v>3</v>
      </c>
      <c r="B32" s="52" t="s">
        <v>71</v>
      </c>
      <c r="C32" s="63"/>
      <c r="D32" s="64">
        <v>3398783</v>
      </c>
      <c r="F32" s="28"/>
    </row>
    <row r="33" spans="1:6" x14ac:dyDescent="0.25">
      <c r="A33" s="60"/>
      <c r="B33" s="61"/>
      <c r="C33" s="33"/>
      <c r="D33" s="62"/>
      <c r="F33" s="28"/>
    </row>
    <row r="34" spans="1:6" ht="18.75" x14ac:dyDescent="0.3">
      <c r="B34" s="40" t="s">
        <v>81</v>
      </c>
      <c r="C34" s="37"/>
      <c r="D34" s="79"/>
      <c r="E34" s="28"/>
      <c r="F34" s="28"/>
    </row>
    <row r="35" spans="1:6" ht="18.75" x14ac:dyDescent="0.3">
      <c r="B35" s="41"/>
      <c r="C35" s="37"/>
      <c r="D35" s="38"/>
      <c r="E35" s="28"/>
    </row>
    <row r="36" spans="1:6" ht="18.75" x14ac:dyDescent="0.3">
      <c r="B36" s="40" t="s">
        <v>82</v>
      </c>
      <c r="C36" s="37"/>
      <c r="D36" s="51"/>
    </row>
    <row r="39" spans="1:6" x14ac:dyDescent="0.25">
      <c r="B39" s="42"/>
      <c r="C39"/>
      <c r="D39"/>
    </row>
  </sheetData>
  <mergeCells count="6">
    <mergeCell ref="A7:A8"/>
    <mergeCell ref="B7:B8"/>
    <mergeCell ref="A1:D1"/>
    <mergeCell ref="A5:D5"/>
    <mergeCell ref="C7:D7"/>
    <mergeCell ref="A2:D4"/>
  </mergeCells>
  <printOptions horizontalCentered="1"/>
  <pageMargins left="0" right="0" top="0.35433070866141736" bottom="0" header="0" footer="0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view="pageBreakPreview" zoomScale="85" zoomScaleNormal="85" zoomScaleSheetLayoutView="85" workbookViewId="0">
      <selection activeCell="B7" sqref="B7:C7"/>
    </sheetView>
  </sheetViews>
  <sheetFormatPr defaultRowHeight="15.75" x14ac:dyDescent="0.25"/>
  <cols>
    <col min="1" max="1" width="7.7109375" style="7" customWidth="1"/>
    <col min="2" max="2" width="70.5703125" style="2" customWidth="1"/>
    <col min="3" max="3" width="45.28515625" style="2" customWidth="1"/>
    <col min="4" max="4" width="11.28515625" style="2" bestFit="1" customWidth="1"/>
    <col min="5" max="16384" width="9.140625" style="2"/>
  </cols>
  <sheetData>
    <row r="1" spans="1:5" ht="36.75" customHeight="1" x14ac:dyDescent="0.25">
      <c r="A1" s="86" t="s">
        <v>15</v>
      </c>
      <c r="B1" s="86"/>
      <c r="C1" s="86"/>
    </row>
    <row r="2" spans="1:5" ht="15.75" customHeight="1" x14ac:dyDescent="0.25">
      <c r="A2" s="86" t="s">
        <v>64</v>
      </c>
      <c r="B2" s="86"/>
      <c r="C2" s="86"/>
    </row>
    <row r="3" spans="1:5" ht="15.75" customHeight="1" x14ac:dyDescent="0.25">
      <c r="A3" s="86" t="s">
        <v>12</v>
      </c>
      <c r="B3" s="86"/>
      <c r="C3" s="86"/>
    </row>
    <row r="4" spans="1:5" ht="16.5" thickBot="1" x14ac:dyDescent="0.3">
      <c r="C4" s="8" t="s">
        <v>48</v>
      </c>
    </row>
    <row r="5" spans="1:5" ht="53.25" customHeight="1" thickBot="1" x14ac:dyDescent="0.3">
      <c r="A5" s="3" t="s">
        <v>0</v>
      </c>
      <c r="B5" s="4" t="s">
        <v>13</v>
      </c>
      <c r="C5" s="5" t="s">
        <v>50</v>
      </c>
    </row>
    <row r="6" spans="1:5" x14ac:dyDescent="0.25">
      <c r="A6" s="15">
        <v>1</v>
      </c>
      <c r="B6" s="16"/>
      <c r="C6" s="17"/>
      <c r="D6" s="11"/>
    </row>
    <row r="7" spans="1:5" ht="67.5" customHeight="1" thickBot="1" x14ac:dyDescent="0.3">
      <c r="A7" s="19">
        <v>2</v>
      </c>
      <c r="B7" s="88" t="s">
        <v>60</v>
      </c>
      <c r="C7" s="89"/>
    </row>
    <row r="8" spans="1:5" ht="36" customHeight="1" thickBot="1" x14ac:dyDescent="0.3">
      <c r="A8" s="9"/>
      <c r="B8" s="6" t="s">
        <v>14</v>
      </c>
      <c r="C8" s="14">
        <f>SUM(C6:C7)</f>
        <v>0</v>
      </c>
    </row>
    <row r="9" spans="1:5" ht="42" customHeight="1" x14ac:dyDescent="0.25"/>
    <row r="10" spans="1:5" ht="32.25" customHeight="1" x14ac:dyDescent="0.3">
      <c r="A10" s="40"/>
      <c r="B10" s="40" t="s">
        <v>57</v>
      </c>
      <c r="C10" s="49" t="s">
        <v>58</v>
      </c>
      <c r="D10" s="87"/>
      <c r="E10" s="87"/>
    </row>
    <row r="11" spans="1:5" ht="18.75" x14ac:dyDescent="0.3">
      <c r="B11" s="41"/>
      <c r="C11" s="50"/>
      <c r="D11" s="38"/>
      <c r="E11" s="38"/>
    </row>
    <row r="12" spans="1:5" ht="33" customHeight="1" x14ac:dyDescent="0.3">
      <c r="B12" s="40" t="s">
        <v>49</v>
      </c>
      <c r="C12" s="49" t="s">
        <v>59</v>
      </c>
      <c r="D12" s="87"/>
      <c r="E12" s="87"/>
    </row>
    <row r="20" spans="3:3" x14ac:dyDescent="0.25">
      <c r="C20" s="29"/>
    </row>
  </sheetData>
  <mergeCells count="6">
    <mergeCell ref="A1:C1"/>
    <mergeCell ref="A2:C2"/>
    <mergeCell ref="A3:C3"/>
    <mergeCell ref="D10:E10"/>
    <mergeCell ref="D12:E12"/>
    <mergeCell ref="B7:C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view="pageBreakPreview" zoomScale="85" zoomScaleNormal="100" zoomScaleSheetLayoutView="85" workbookViewId="0">
      <selection activeCell="D7" sqref="D7"/>
    </sheetView>
  </sheetViews>
  <sheetFormatPr defaultRowHeight="15.75" x14ac:dyDescent="0.25"/>
  <cols>
    <col min="1" max="1" width="9.140625" style="2"/>
    <col min="2" max="2" width="34.140625" style="42" customWidth="1"/>
    <col min="3" max="4" width="23.42578125" style="2" customWidth="1"/>
    <col min="5" max="6" width="24.7109375" style="2" customWidth="1"/>
    <col min="7" max="7" width="17.7109375" style="2" customWidth="1"/>
    <col min="8" max="8" width="15.42578125" style="2" customWidth="1"/>
    <col min="9" max="11" width="9.140625" style="2"/>
    <col min="12" max="12" width="19.5703125" style="2" customWidth="1"/>
    <col min="13" max="16384" width="9.140625" style="2"/>
  </cols>
  <sheetData>
    <row r="1" spans="1:8" ht="93.75" customHeight="1" x14ac:dyDescent="0.25">
      <c r="A1" s="84" t="s">
        <v>61</v>
      </c>
      <c r="B1" s="84"/>
      <c r="C1" s="84"/>
      <c r="D1" s="84"/>
    </row>
    <row r="2" spans="1:8" ht="18.75" x14ac:dyDescent="0.25">
      <c r="A2" s="84" t="s">
        <v>65</v>
      </c>
      <c r="B2" s="84"/>
      <c r="C2" s="84"/>
      <c r="D2" s="84"/>
    </row>
    <row r="3" spans="1:8" ht="21" customHeight="1" x14ac:dyDescent="0.25">
      <c r="A3" s="84" t="s">
        <v>12</v>
      </c>
      <c r="B3" s="84"/>
      <c r="C3" s="84"/>
      <c r="D3" s="84"/>
    </row>
    <row r="4" spans="1:8" x14ac:dyDescent="0.25">
      <c r="A4" s="10"/>
      <c r="B4" s="43"/>
      <c r="C4" s="10"/>
      <c r="D4" s="10"/>
    </row>
    <row r="5" spans="1:8" ht="16.5" thickBot="1" x14ac:dyDescent="0.3">
      <c r="D5" s="27" t="s">
        <v>48</v>
      </c>
    </row>
    <row r="6" spans="1:8" ht="54.75" customHeight="1" thickBot="1" x14ac:dyDescent="0.3">
      <c r="A6" s="3" t="s">
        <v>0</v>
      </c>
      <c r="B6" s="44" t="s">
        <v>16</v>
      </c>
      <c r="C6" s="4" t="s">
        <v>66</v>
      </c>
      <c r="D6" s="5" t="s">
        <v>67</v>
      </c>
      <c r="E6" s="29"/>
      <c r="F6" s="29"/>
    </row>
    <row r="7" spans="1:8" ht="31.5" x14ac:dyDescent="0.25">
      <c r="A7" s="18" t="s">
        <v>2</v>
      </c>
      <c r="B7" s="45" t="s">
        <v>17</v>
      </c>
      <c r="C7" s="22"/>
      <c r="D7" s="23"/>
      <c r="E7" s="35"/>
      <c r="F7" s="35"/>
      <c r="G7" s="30"/>
      <c r="H7" s="30"/>
    </row>
    <row r="8" spans="1:8" x14ac:dyDescent="0.25">
      <c r="A8" s="15" t="s">
        <v>5</v>
      </c>
      <c r="B8" s="46" t="s">
        <v>18</v>
      </c>
      <c r="C8" s="20"/>
      <c r="D8" s="21"/>
      <c r="E8" s="35"/>
      <c r="F8" s="35"/>
      <c r="G8" s="30"/>
      <c r="H8" s="30"/>
    </row>
    <row r="9" spans="1:8" x14ac:dyDescent="0.25">
      <c r="A9" s="15" t="s">
        <v>8</v>
      </c>
      <c r="B9" s="46" t="s">
        <v>19</v>
      </c>
      <c r="C9" s="20"/>
      <c r="D9" s="21"/>
      <c r="E9" s="35"/>
      <c r="F9" s="35"/>
      <c r="G9" s="30"/>
      <c r="H9" s="30"/>
    </row>
    <row r="10" spans="1:8" x14ac:dyDescent="0.25">
      <c r="A10" s="15" t="s">
        <v>10</v>
      </c>
      <c r="B10" s="46" t="s">
        <v>20</v>
      </c>
      <c r="C10" s="20"/>
      <c r="D10" s="21"/>
      <c r="E10" s="35"/>
      <c r="F10" s="35"/>
      <c r="G10" s="30"/>
      <c r="H10" s="30"/>
    </row>
    <row r="11" spans="1:8" x14ac:dyDescent="0.25">
      <c r="A11" s="15" t="s">
        <v>21</v>
      </c>
      <c r="B11" s="46" t="s">
        <v>22</v>
      </c>
      <c r="C11" s="20"/>
      <c r="D11" s="21"/>
      <c r="E11" s="35"/>
      <c r="F11" s="35"/>
      <c r="G11" s="30"/>
      <c r="H11" s="30"/>
    </row>
    <row r="12" spans="1:8" ht="22.5" x14ac:dyDescent="0.25">
      <c r="A12" s="15" t="s">
        <v>23</v>
      </c>
      <c r="B12" s="46" t="s">
        <v>24</v>
      </c>
      <c r="C12" s="88" t="s">
        <v>60</v>
      </c>
      <c r="D12" s="89"/>
      <c r="E12" s="35"/>
      <c r="F12" s="35"/>
      <c r="G12" s="30"/>
      <c r="H12" s="30"/>
    </row>
    <row r="13" spans="1:8" x14ac:dyDescent="0.25">
      <c r="A13" s="15" t="s">
        <v>25</v>
      </c>
      <c r="B13" s="46" t="s">
        <v>26</v>
      </c>
      <c r="C13" s="20"/>
      <c r="D13" s="21"/>
      <c r="E13" s="35"/>
      <c r="F13" s="35"/>
      <c r="G13" s="30"/>
      <c r="H13" s="30"/>
    </row>
    <row r="14" spans="1:8" x14ac:dyDescent="0.25">
      <c r="A14" s="15" t="s">
        <v>27</v>
      </c>
      <c r="B14" s="46" t="s">
        <v>28</v>
      </c>
      <c r="C14" s="20"/>
      <c r="D14" s="21"/>
      <c r="E14" s="35"/>
      <c r="F14" s="35"/>
      <c r="G14" s="30"/>
      <c r="H14" s="30"/>
    </row>
    <row r="15" spans="1:8" x14ac:dyDescent="0.25">
      <c r="A15" s="15" t="s">
        <v>29</v>
      </c>
      <c r="B15" s="46" t="s">
        <v>30</v>
      </c>
      <c r="C15" s="20"/>
      <c r="D15" s="21"/>
      <c r="E15" s="35"/>
      <c r="F15" s="35"/>
      <c r="G15" s="30"/>
      <c r="H15" s="30"/>
    </row>
    <row r="16" spans="1:8" x14ac:dyDescent="0.25">
      <c r="A16" s="15" t="s">
        <v>31</v>
      </c>
      <c r="B16" s="46" t="s">
        <v>32</v>
      </c>
      <c r="C16" s="20"/>
      <c r="D16" s="21"/>
      <c r="E16" s="35"/>
      <c r="F16" s="35">
        <v>1000</v>
      </c>
      <c r="G16" s="30"/>
      <c r="H16" s="30"/>
    </row>
    <row r="17" spans="1:12" x14ac:dyDescent="0.25">
      <c r="A17" s="15" t="s">
        <v>33</v>
      </c>
      <c r="B17" s="46" t="s">
        <v>34</v>
      </c>
      <c r="C17" s="20"/>
      <c r="D17" s="21"/>
      <c r="E17" s="35"/>
      <c r="F17" s="35"/>
      <c r="G17" s="30"/>
      <c r="H17" s="30"/>
    </row>
    <row r="18" spans="1:12" x14ac:dyDescent="0.25">
      <c r="A18" s="15" t="s">
        <v>35</v>
      </c>
      <c r="B18" s="46" t="s">
        <v>36</v>
      </c>
      <c r="C18" s="20"/>
      <c r="D18" s="21"/>
      <c r="E18" s="35"/>
      <c r="F18" s="35"/>
      <c r="G18" s="30"/>
      <c r="H18" s="30"/>
    </row>
    <row r="19" spans="1:12" x14ac:dyDescent="0.25">
      <c r="A19" s="15" t="s">
        <v>37</v>
      </c>
      <c r="B19" s="46" t="s">
        <v>38</v>
      </c>
      <c r="C19" s="20"/>
      <c r="D19" s="21"/>
      <c r="E19" s="35"/>
      <c r="F19" s="35"/>
      <c r="G19" s="30"/>
      <c r="H19" s="30"/>
    </row>
    <row r="20" spans="1:12" ht="16.5" thickBot="1" x14ac:dyDescent="0.3">
      <c r="A20" s="19" t="s">
        <v>39</v>
      </c>
      <c r="B20" s="47" t="s">
        <v>40</v>
      </c>
      <c r="C20" s="24"/>
      <c r="D20" s="25"/>
      <c r="E20" s="35"/>
      <c r="F20" s="35"/>
      <c r="G20" s="30"/>
      <c r="H20" s="30"/>
    </row>
    <row r="21" spans="1:12" ht="30" customHeight="1" thickBot="1" x14ac:dyDescent="0.3">
      <c r="A21" s="26"/>
      <c r="B21" s="48" t="s">
        <v>41</v>
      </c>
      <c r="C21" s="13">
        <f>SUM(C7:C20)</f>
        <v>0</v>
      </c>
      <c r="D21" s="12">
        <f>SUM(D7:D20)</f>
        <v>0</v>
      </c>
      <c r="E21" s="36"/>
      <c r="F21" s="36"/>
      <c r="G21" s="36"/>
      <c r="H21" s="36"/>
      <c r="I21" s="36"/>
    </row>
    <row r="22" spans="1:12" ht="36" customHeight="1" x14ac:dyDescent="0.25"/>
    <row r="23" spans="1:12" ht="38.25" customHeight="1" x14ac:dyDescent="0.3">
      <c r="A23" s="40" t="s">
        <v>57</v>
      </c>
      <c r="B23" s="40"/>
      <c r="C23" s="49"/>
      <c r="D23" s="49" t="s">
        <v>58</v>
      </c>
      <c r="E23" s="30"/>
    </row>
    <row r="24" spans="1:12" ht="32.25" customHeight="1" x14ac:dyDescent="0.3">
      <c r="B24" s="41"/>
      <c r="C24" s="50"/>
      <c r="D24" s="31"/>
      <c r="L24" s="32"/>
    </row>
    <row r="25" spans="1:12" ht="18.75" x14ac:dyDescent="0.3">
      <c r="A25" s="40" t="s">
        <v>49</v>
      </c>
      <c r="B25" s="40"/>
      <c r="C25" s="49"/>
      <c r="D25" s="49" t="s">
        <v>59</v>
      </c>
      <c r="L25" s="30"/>
    </row>
  </sheetData>
  <mergeCells count="4">
    <mergeCell ref="A1:D1"/>
    <mergeCell ref="A2:D2"/>
    <mergeCell ref="A3:D3"/>
    <mergeCell ref="C12:D12"/>
  </mergeCells>
  <printOptions horizontalCentered="1"/>
  <pageMargins left="0" right="0" top="0.35433070866141736" bottom="0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Ҳисобот</vt:lpstr>
      <vt:lpstr>1 илова</vt:lpstr>
      <vt:lpstr>2 илова</vt:lpstr>
      <vt:lpstr>'1 илова'!Область_печати</vt:lpstr>
      <vt:lpstr>'2 илова'!Область_печати</vt:lpstr>
      <vt:lpstr>Ҳисобот!Область_печати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2025-12-15T15:35:17Z</dcterms:modified>
</cp:coreProperties>
</file>