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4C2D904B-577E-4044-9806-8FA45CF64F06}" xr6:coauthVersionLast="45" xr6:coauthVersionMax="45" xr10:uidLastSave="{00000000-0000-0000-0000-000000000000}"/>
  <bookViews>
    <workbookView xWindow="-120" yWindow="-120" windowWidth="29040" windowHeight="15720" tabRatio="723" firstSheet="1" activeTab="1" xr2:uid="{00000000-000D-0000-FFFF-FFFF00000000}"/>
  </bookViews>
  <sheets>
    <sheet name="Транспорт воситаси" sheetId="9" state="hidden" r:id="rId1"/>
    <sheet name="5-илова" sheetId="7" r:id="rId2"/>
    <sheet name="ГТК" sheetId="23" state="hidden" r:id="rId3"/>
  </sheets>
  <definedNames>
    <definedName name="_xlnm._FilterDatabase" localSheetId="1" hidden="1">'5-илова'!$A$5:$R$130</definedName>
    <definedName name="_xlnm.Print_Titles" localSheetId="1">'5-илова'!$5:$5</definedName>
    <definedName name="_xlnm.Print_Area" localSheetId="1">'5-илова'!$A$1:$M$95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93" i="7" l="1"/>
  <c r="M92" i="7"/>
  <c r="M91" i="7"/>
  <c r="M90" i="7"/>
  <c r="M89" i="7"/>
  <c r="M88" i="7"/>
  <c r="M87" i="7"/>
  <c r="M86" i="7"/>
  <c r="M85" i="7"/>
  <c r="M84" i="7"/>
  <c r="M83" i="7"/>
  <c r="M82" i="7"/>
  <c r="M81" i="7"/>
  <c r="M80" i="7"/>
  <c r="M79" i="7"/>
  <c r="M78" i="7"/>
  <c r="M77" i="7"/>
  <c r="M76" i="7"/>
  <c r="M75" i="7"/>
  <c r="M74" i="7"/>
  <c r="M73" i="7"/>
  <c r="M72" i="7"/>
  <c r="M71" i="7"/>
  <c r="M70" i="7"/>
  <c r="M69" i="7"/>
  <c r="M68" i="7"/>
  <c r="M67" i="7"/>
  <c r="M66" i="7"/>
  <c r="M65" i="7"/>
  <c r="M64" i="7"/>
  <c r="M63" i="7"/>
  <c r="M62" i="7"/>
  <c r="M61" i="7"/>
  <c r="M60" i="7"/>
  <c r="M59" i="7"/>
  <c r="M58" i="7"/>
  <c r="M57" i="7"/>
  <c r="M56" i="7"/>
  <c r="M55" i="7"/>
  <c r="M54" i="7"/>
  <c r="M53" i="7"/>
  <c r="M52" i="7"/>
  <c r="M51" i="7"/>
  <c r="M50" i="7"/>
  <c r="M49" i="7"/>
  <c r="M48" i="7"/>
  <c r="M47" i="7"/>
  <c r="M46" i="7"/>
  <c r="M45" i="7"/>
  <c r="M94" i="7" l="1"/>
  <c r="L44" i="7"/>
  <c r="L43" i="7"/>
  <c r="L42" i="7"/>
  <c r="L41" i="7"/>
  <c r="L40" i="7"/>
  <c r="L34" i="7"/>
  <c r="L39" i="7"/>
  <c r="L38" i="7"/>
  <c r="L37" i="7"/>
  <c r="L36" i="7"/>
  <c r="L35" i="7"/>
  <c r="L33" i="7"/>
  <c r="L32" i="7"/>
  <c r="L31" i="7"/>
  <c r="L30" i="7"/>
  <c r="L29" i="7"/>
  <c r="L28" i="7"/>
  <c r="L27" i="7"/>
  <c r="L26" i="7"/>
  <c r="L25" i="7"/>
  <c r="L24" i="7"/>
  <c r="L23" i="7"/>
  <c r="L22" i="7"/>
  <c r="L21" i="7"/>
  <c r="L20" i="7"/>
  <c r="L19" i="7"/>
  <c r="L18" i="7"/>
  <c r="L17" i="7"/>
  <c r="L16" i="7"/>
  <c r="L15" i="7"/>
  <c r="L14" i="7"/>
  <c r="L13" i="7"/>
  <c r="L12" i="7"/>
  <c r="L11" i="7"/>
  <c r="L10" i="7"/>
  <c r="L9" i="7"/>
  <c r="L7" i="7"/>
  <c r="L8" i="7"/>
  <c r="A9" i="23" l="1"/>
  <c r="A10" i="23" s="1"/>
  <c r="A11" i="23" s="1"/>
  <c r="A12" i="23" s="1"/>
  <c r="A13" i="23" s="1"/>
  <c r="A14" i="23" s="1"/>
  <c r="A15" i="23" s="1"/>
  <c r="A16" i="23" s="1"/>
  <c r="A17" i="23" s="1"/>
  <c r="G20" i="9" l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<sst xmlns="http://schemas.openxmlformats.org/spreadsheetml/2006/main" count="570" uniqueCount="185">
  <si>
    <t>шундан:</t>
  </si>
  <si>
    <t>Харид қилинган товарлар ва хизматлар номи</t>
  </si>
  <si>
    <t>Харид қилинаётган товарлар (хизматлар) ўлчов бирлиги (имконият даражасида)</t>
  </si>
  <si>
    <t>Харид қилинаётган товарлар (хизматлар) миқдори (ҳажми)</t>
  </si>
  <si>
    <t>Битим (шартнома) бўйича товарлар (хизматлар) бир бирлиги нархи (тарифи)</t>
  </si>
  <si>
    <t>Ҳарид жараёнини амалга ошириш тури</t>
  </si>
  <si>
    <t>МАЪЛУМОТ</t>
  </si>
  <si>
    <t>Т/р</t>
  </si>
  <si>
    <t>Ҳисобот даври</t>
  </si>
  <si>
    <t>Жами</t>
  </si>
  <si>
    <t>№</t>
  </si>
  <si>
    <t>...</t>
  </si>
  <si>
    <t>Молиялаштириш манбаси*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</si>
  <si>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</si>
  <si>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</si>
  <si>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</si>
  <si>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</si>
  <si>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>Пудратчи тўғрисида маълумотлар</t>
  </si>
  <si>
    <t>Пудратчи номи</t>
  </si>
  <si>
    <t>Корхона СТИРи</t>
  </si>
  <si>
    <t>Харид қилинган товарлар (хизматлар) жами миқдори (ҳажми) қиймати (минг сўм)</t>
  </si>
  <si>
    <t>*Изоҳ: Молиялаштириш манбаси аниқ кўрсатилади. Молиялаштириш манбалари: Ўзбекистон Республикасининг Давлат бюджети, Давлат мақсадли жамғарма маблағлари, Ўзбекистон Республикаси Давлат бюджети таркибидаги бюджетларнинг қўшимча манбалари, бюджет ташкилотларининг бюджетдан ташқари жамғармалари маблағлари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</si>
  <si>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5-ИЛОВА
</t>
  </si>
  <si>
    <t>Ушбу кўрсаткичлар бўйича маълумотлар йўқ.</t>
  </si>
  <si>
    <t>дона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</si>
  <si>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</si>
  <si>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</si>
  <si>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</si>
  <si>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</si>
  <si>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</si>
  <si>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</si>
  <si>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</si>
  <si>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</si>
  <si>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</si>
  <si>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</si>
  <si>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</si>
  <si>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</si>
  <si>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</si>
  <si>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</si>
  <si>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 xml:space="preserve">Бюджет </t>
  </si>
  <si>
    <t>Электрон дукон</t>
  </si>
  <si>
    <t>I чорак</t>
  </si>
  <si>
    <t>Шартнома рақами</t>
  </si>
  <si>
    <t>Лот рақами</t>
  </si>
  <si>
    <t>Карандаши простые и цветные с грифелями в твердой оболочке</t>
  </si>
  <si>
    <t>ЖАМИ</t>
  </si>
  <si>
    <t>YTT PULATOV DILSHOD TAXIROVICH</t>
  </si>
  <si>
    <t>ЧП COMFORT COMMERCE</t>
  </si>
  <si>
    <t>Салфетки бумажные</t>
  </si>
  <si>
    <t>Скоба сшивающая</t>
  </si>
  <si>
    <t>Сетевой фильтр</t>
  </si>
  <si>
    <t>Бумага туалетная</t>
  </si>
  <si>
    <t>Телефонная розетка</t>
  </si>
  <si>
    <t>Бумага для офисной техники белая</t>
  </si>
  <si>
    <t>Счетчики производства или потребления электроэнергии</t>
  </si>
  <si>
    <t>Межсетевой экран</t>
  </si>
  <si>
    <t>ООО PREMIUM LEVY CHARTAK</t>
  </si>
  <si>
    <t>Камера видеонаблюдения</t>
  </si>
  <si>
    <t>BEST SERVIS ANTIFIRE MCHJ</t>
  </si>
  <si>
    <t>YTT NOMOZOV DAVRON G‘IYASOVICH</t>
  </si>
  <si>
    <t>Видеорегистратор</t>
  </si>
  <si>
    <t>SYSADMIN UNIVERSAL TECHNO SERVICE MCHJ</t>
  </si>
  <si>
    <t>Жесткий диск</t>
  </si>
  <si>
    <t>ООО TERROBAYT SERVIS GROUP</t>
  </si>
  <si>
    <t>Кабель для видеонаблюдения</t>
  </si>
  <si>
    <t>ENERGO MARKET BUXARA MCHJ</t>
  </si>
  <si>
    <t>Переходник</t>
  </si>
  <si>
    <t>SAKHAD BIZNES MCHJ</t>
  </si>
  <si>
    <t>Маршрутизатор</t>
  </si>
  <si>
    <t>ООО INOVA SOLUTION</t>
  </si>
  <si>
    <t>ООО ABDU SAID-BARAKA TRADE</t>
  </si>
  <si>
    <t>Газовый баллон</t>
  </si>
  <si>
    <t>OOO BEST AUTO GAZ</t>
  </si>
  <si>
    <t>Услуга страхования автотранспортных средств (каско)</t>
  </si>
  <si>
    <t>АО ALSKOM</t>
  </si>
  <si>
    <t>GPS-приёмник</t>
  </si>
  <si>
    <t>OOO «International Monitoring Group»</t>
  </si>
  <si>
    <t>Счетчики производства или потребления жидкости</t>
  </si>
  <si>
    <t>ООО SCHETCHIKI</t>
  </si>
  <si>
    <t>Услуга по подписке и доставке периодического печатного издания</t>
  </si>
  <si>
    <t>O'ZBEKISTON RESPUBLIKASI IQTISODIYOT VA MOLIYA VAZIRLIGI O'QUV MARKAZI</t>
  </si>
  <si>
    <t>Вода питьевая упакованная</t>
  </si>
  <si>
    <t>СП JUST WATERS</t>
  </si>
  <si>
    <t>Услуга по предоставлению коротких телефонных номеров</t>
  </si>
  <si>
    <t>KONTAKT MARKAZI MCHJ</t>
  </si>
  <si>
    <t>Ya.T.T. "TASHKENBAYEV FARRUX MIRZAKIR O‘G‘LI"</t>
  </si>
  <si>
    <t>Фотобарабан</t>
  </si>
  <si>
    <t>Вал магнитный для картриджа</t>
  </si>
  <si>
    <t>ORIGINAL MOBAIL MCHJ</t>
  </si>
  <si>
    <t>ХК "VIRGO GROUP"</t>
  </si>
  <si>
    <t>Тонер</t>
  </si>
  <si>
    <t>YTT TEN DMITRIY SERAFIMOVICH</t>
  </si>
  <si>
    <t>"INTERNATIONAL PAPER" MCHJ</t>
  </si>
  <si>
    <t>ООО BILLUR SUV</t>
  </si>
  <si>
    <t>ООО AMIR STANDART SMART</t>
  </si>
  <si>
    <t>Папка</t>
  </si>
  <si>
    <t>ООО UMAKANSUL BUSINESS</t>
  </si>
  <si>
    <t>YTT ZAYROV SOBIR MIXTIBOY O‘G‘LI</t>
  </si>
  <si>
    <t>Кулер для питьевой воды</t>
  </si>
  <si>
    <t>SM-LUX MCHJ</t>
  </si>
  <si>
    <t>Водонагреватель электрический</t>
  </si>
  <si>
    <t>ЧП GOOD HOPE GROUP</t>
  </si>
  <si>
    <t>Кабели HDMI</t>
  </si>
  <si>
    <t>AMAKOV MCHJ</t>
  </si>
  <si>
    <t>NEW PRICE OK</t>
  </si>
  <si>
    <t>пачка</t>
  </si>
  <si>
    <t>II чорак</t>
  </si>
  <si>
    <t>Услуга по заправке и восстановлению картриджей</t>
  </si>
  <si>
    <t>ХК "GAMMA TONER TECHNOLOGY"</t>
  </si>
  <si>
    <t> усл. ед</t>
  </si>
  <si>
    <t>Половая тряпка</t>
  </si>
  <si>
    <t>ZIYO MILLIY INVEST MCHJ</t>
  </si>
  <si>
    <t>м</t>
  </si>
  <si>
    <t>Освежитель воздуха</t>
  </si>
  <si>
    <t>YTT XODJAYEVA FERUZA YAKUBOVNA</t>
  </si>
  <si>
    <t>Средство для очистки канализационных труб</t>
  </si>
  <si>
    <t>UP-TO HILL</t>
  </si>
  <si>
    <t>Чистоль</t>
  </si>
  <si>
    <t>SOBIROV DONIYORBEK ULUG‘BEK O‘G‘LI</t>
  </si>
  <si>
    <t>Мыло туалетное жидкое</t>
  </si>
  <si>
    <t>TURK SHANAY BIZNES</t>
  </si>
  <si>
    <t>Тряпка для очистки поверхностей</t>
  </si>
  <si>
    <t>GREEN HOUSE TERRITORY MCHJ</t>
  </si>
  <si>
    <t>Канцелярский набор (настольный органайзер)</t>
  </si>
  <si>
    <t>KANS SHOP MCHJ</t>
  </si>
  <si>
    <t>Калькулятор электронный</t>
  </si>
  <si>
    <t>YATT ISMOILOV AZIZBEK MUHAMMADJON O‘G‘LI</t>
  </si>
  <si>
    <t>Деловой журнал</t>
  </si>
  <si>
    <t>ООО BILOL AND E'ZOZA</t>
  </si>
  <si>
    <t>Перфофайл</t>
  </si>
  <si>
    <t>Скоросшиватель</t>
  </si>
  <si>
    <t>YTT ANVAROV SHERZOD FAXRIDDIN O‘G‘LI</t>
  </si>
  <si>
    <t>YTT DURUSBOYEVA MARJONA ABDULLO QIZI</t>
  </si>
  <si>
    <t xml:space="preserve">251110083690495
</t>
  </si>
  <si>
    <t>Инвентарь спортивный "Пресс-брусья-турник"</t>
  </si>
  <si>
    <t xml:space="preserve">251110083704861
</t>
  </si>
  <si>
    <t>"ЧП НАРКУЛОВА"</t>
  </si>
  <si>
    <t>Подставка для утюга</t>
  </si>
  <si>
    <t xml:space="preserve">251110083704934
</t>
  </si>
  <si>
    <t>HONETY UBX MCHJ</t>
  </si>
  <si>
    <t>Услуга по изготовлению продукции с логотипом</t>
  </si>
  <si>
    <t>YTT MAULENOVA MUXAYYO BOXODIRXONOVNA</t>
  </si>
  <si>
    <t>тўплам</t>
  </si>
  <si>
    <t>Кронштейн настенный для телевизора</t>
  </si>
  <si>
    <t>MCHJ HUMSAR TEXT</t>
  </si>
  <si>
    <t>Полотенце бумажное</t>
  </si>
  <si>
    <t>упак</t>
  </si>
  <si>
    <t>Диспенсер (дозатор)</t>
  </si>
  <si>
    <t>Полиграфическая продукция</t>
  </si>
  <si>
    <t>STANDART POLIGRAF PLUS MCHJ</t>
  </si>
  <si>
    <t>Радиостанция</t>
  </si>
  <si>
    <t>ООО RADIOCOM</t>
  </si>
  <si>
    <t>комп</t>
  </si>
  <si>
    <t>Губка для мытья</t>
  </si>
  <si>
    <t>Перчатки резиновые хозяйственные</t>
  </si>
  <si>
    <t>Полиэтиленовые пакеты</t>
  </si>
  <si>
    <t>YTT XAMIDOV ALISHER SHAROFIDDINOVICH</t>
  </si>
  <si>
    <t>Скотч</t>
  </si>
  <si>
    <t>Маркер</t>
  </si>
  <si>
    <t>Стойка для монитора</t>
  </si>
  <si>
    <t xml:space="preserve">251110083905717
</t>
  </si>
  <si>
    <t>MOSHON TOTAL MCHJ</t>
  </si>
  <si>
    <t>Фоторамка</t>
  </si>
  <si>
    <t>YTT SALAXITDINOV JAXONGIR JAMSHID O‘G‘LI</t>
  </si>
  <si>
    <t>Веб камера</t>
  </si>
  <si>
    <t>YTT ALIMOVA NIGORA KARSHIBAYEVNA</t>
  </si>
  <si>
    <t>Микрофон</t>
  </si>
  <si>
    <t>ООО STAGG SHOP</t>
  </si>
  <si>
    <t>Салфетка гемостатическая стерильная</t>
  </si>
  <si>
    <t>POWER MAX GROUP MCHJ</t>
  </si>
  <si>
    <t>"SMART TECHNOLOGY SYSTEMS" Mas uliyati cheklangan jamiyat</t>
  </si>
  <si>
    <t>YTT ULJATAYEV NURKEN NURALI O‘G‘LI</t>
  </si>
  <si>
    <t>YTT XUDAYNAZAROV ELYOR XUDAYOR O‘G‘LI</t>
  </si>
  <si>
    <t>Скрепки металлические</t>
  </si>
  <si>
    <t>Степлер</t>
  </si>
  <si>
    <t>YTT SADIRBEKOV ASILBEK NURKEBAYEVICH</t>
  </si>
  <si>
    <t>Короб кабельный</t>
  </si>
  <si>
    <t>ARIEN MCHJ</t>
  </si>
  <si>
    <t>Розетка оптическая</t>
  </si>
  <si>
    <t>Ножницы канцелярские</t>
  </si>
  <si>
    <t>Ручка канцелярская</t>
  </si>
  <si>
    <t>Коннектор</t>
  </si>
  <si>
    <t>Файл-вкладыш</t>
  </si>
  <si>
    <t xml:space="preserve"> 42302734320055
</t>
  </si>
  <si>
    <t>2025 йил 2 чорак мобайнида Давлат тиббий суғуртаси жамғармаси томонидан кам баҳоли ва тез эскирувчи буюмлар харид қилиш учун ўтказилган
танловлар (тендерлар) ва амалга оширилган давлат харидлари тўғрисидаги
МАЪЛУМОТЛАР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</si>
</sst>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 ;[Red]\-#,##0.0\ "/>
  </numFmts>
  <fonts count="17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2"/>
      <color rgb="FF333333"/>
      <name val="Times New Roman"/>
      <family val="1"/>
      <charset val="204"/>
    </font>
    <font>
      <sz val="1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3" fontId="4" fillId="0" borderId="0" xfId="0" applyNumberFormat="1" applyFont="1" applyAlignment="1">
      <alignment horizontal="left" vertical="top" wrapText="1"/>
    </xf>
    <xf numFmtId="0" fontId="5" fillId="0" borderId="0" xfId="0" applyFont="1"/>
    <xf numFmtId="3" fontId="4" fillId="0" borderId="0" xfId="0" applyNumberFormat="1" applyFont="1" applyAlignment="1">
      <alignment horizontal="right" vertical="top" wrapText="1"/>
    </xf>
    <xf numFmtId="3" fontId="3" fillId="0" borderId="0" xfId="0" applyNumberFormat="1" applyFont="1" applyAlignment="1">
      <alignment horizontal="center" vertical="top" wrapText="1"/>
    </xf>
    <xf numFmtId="3" fontId="4" fillId="0" borderId="1" xfId="0" applyNumberFormat="1" applyFont="1" applyBorder="1" applyAlignment="1">
      <alignment horizontal="left" vertical="center" wrapText="1"/>
    </xf>
    <xf numFmtId="3" fontId="3" fillId="0" borderId="0" xfId="0" applyNumberFormat="1" applyFont="1" applyAlignment="1">
      <alignment horizontal="left" vertical="top" wrapText="1"/>
    </xf>
    <xf numFmtId="0" fontId="6" fillId="0" borderId="0" xfId="0" applyFont="1"/>
    <xf numFmtId="3" fontId="4" fillId="0" borderId="0" xfId="0" applyNumberFormat="1" applyFont="1" applyAlignment="1">
      <alignment horizontal="center" vertical="top" wrapText="1"/>
    </xf>
    <xf numFmtId="3" fontId="4" fillId="0" borderId="0" xfId="0" applyNumberFormat="1" applyFont="1" applyAlignment="1">
      <alignment horizontal="left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3" fontId="4" fillId="0" borderId="1" xfId="0" applyNumberFormat="1" applyFont="1" applyBorder="1" applyAlignment="1">
      <alignment horizontal="left" vertical="top" wrapText="1"/>
    </xf>
    <xf numFmtId="0" fontId="13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left" vertical="center"/>
    </xf>
    <xf numFmtId="164" fontId="14" fillId="0" borderId="6" xfId="0" applyNumberFormat="1" applyFont="1" applyBorder="1" applyAlignment="1">
      <alignment horizontal="right" vertical="center"/>
    </xf>
    <xf numFmtId="0" fontId="12" fillId="0" borderId="5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wrapText="1"/>
    </xf>
    <xf numFmtId="3" fontId="4" fillId="0" borderId="0" xfId="0" applyNumberFormat="1" applyFont="1" applyAlignment="1">
      <alignment horizontal="left" vertical="top"/>
    </xf>
    <xf numFmtId="3" fontId="16" fillId="0" borderId="1" xfId="0" applyNumberFormat="1" applyFont="1" applyBorder="1" applyAlignment="1">
      <alignment horizontal="center" vertical="center" wrapText="1"/>
    </xf>
    <xf numFmtId="3" fontId="16" fillId="0" borderId="2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vertical="top" wrapText="1"/>
    </xf>
    <xf numFmtId="3" fontId="16" fillId="3" borderId="1" xfId="0" applyNumberFormat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3" fontId="16" fillId="2" borderId="1" xfId="0" applyNumberFormat="1" applyFont="1" applyFill="1" applyBorder="1" applyAlignment="1">
      <alignment horizontal="center" vertical="center" wrapText="1"/>
    </xf>
    <xf numFmtId="3" fontId="16" fillId="0" borderId="1" xfId="0" applyNumberFormat="1" applyFont="1" applyBorder="1" applyAlignment="1">
      <alignment horizontal="center" wrapText="1"/>
    </xf>
    <xf numFmtId="4" fontId="1" fillId="0" borderId="0" xfId="0" applyNumberFormat="1" applyFont="1" applyAlignment="1">
      <alignment horizontal="right" vertical="top" wrapText="1"/>
    </xf>
    <xf numFmtId="4" fontId="16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4" fillId="0" borderId="0" xfId="0" applyNumberFormat="1" applyFont="1" applyAlignment="1">
      <alignment horizontal="right" vertical="top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top" wrapText="1"/>
    </xf>
    <xf numFmtId="3" fontId="4" fillId="0" borderId="0" xfId="0" applyNumberFormat="1" applyFont="1" applyAlignment="1">
      <alignment horizontal="center" vertical="top" wrapText="1"/>
    </xf>
    <xf numFmtId="3" fontId="9" fillId="0" borderId="0" xfId="0" applyNumberFormat="1" applyFont="1" applyAlignment="1">
      <alignment horizontal="left" vertical="center" wrapText="1"/>
    </xf>
    <xf numFmtId="3" fontId="4" fillId="0" borderId="0" xfId="0" applyNumberFormat="1" applyFont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3" fontId="16" fillId="0" borderId="4" xfId="0" applyNumberFormat="1" applyFont="1" applyBorder="1" applyAlignment="1">
      <alignment horizontal="center" vertical="center" wrapText="1"/>
    </xf>
    <xf numFmtId="3" fontId="16" fillId="0" borderId="5" xfId="0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right" vertical="center" wrapText="1"/>
    </xf>
    <xf numFmtId="4" fontId="4" fillId="0" borderId="3" xfId="0" applyNumberFormat="1" applyFont="1" applyBorder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32" t="s">
        <v>38</v>
      </c>
      <c r="G1" s="33"/>
    </row>
    <row r="2" spans="1:10" x14ac:dyDescent="0.3">
      <c r="F2" s="34"/>
      <c r="G2" s="34"/>
    </row>
    <row r="3" spans="1:10" ht="4.5" customHeight="1" x14ac:dyDescent="0.3">
      <c r="F3" s="34"/>
      <c r="G3" s="34"/>
    </row>
    <row r="4" spans="1:10" x14ac:dyDescent="0.3">
      <c r="F4" s="34"/>
      <c r="G4" s="34"/>
    </row>
    <row r="5" spans="1:10" ht="3.75" customHeight="1" x14ac:dyDescent="0.3"/>
    <row r="6" spans="1:10" ht="57.6" customHeight="1" x14ac:dyDescent="0.3">
      <c r="A6" s="36" t="s">
        <v>25</v>
      </c>
      <c r="B6" s="36"/>
      <c r="C6" s="36"/>
      <c r="D6" s="36"/>
      <c r="E6" s="36"/>
      <c r="F6" s="36"/>
      <c r="G6" s="36"/>
    </row>
    <row r="7" spans="1:10" x14ac:dyDescent="0.3">
      <c r="A7" s="37" t="s">
        <v>6</v>
      </c>
      <c r="B7" s="37"/>
      <c r="C7" s="37"/>
      <c r="D7" s="37"/>
      <c r="E7" s="37"/>
      <c r="F7" s="37"/>
      <c r="G7" s="37"/>
    </row>
    <row r="8" spans="1:10" x14ac:dyDescent="0.3">
      <c r="G8" s="3"/>
    </row>
    <row r="9" spans="1:10" ht="32.450000000000003" customHeight="1" x14ac:dyDescent="0.3">
      <c r="A9" s="35" t="s">
        <v>7</v>
      </c>
      <c r="B9" s="35" t="s">
        <v>32</v>
      </c>
      <c r="C9" s="35" t="s">
        <v>31</v>
      </c>
      <c r="D9" s="35"/>
      <c r="E9" s="35"/>
      <c r="F9" s="35"/>
      <c r="G9" s="35"/>
      <c r="H9" s="4"/>
      <c r="I9" s="4"/>
      <c r="J9" s="4"/>
    </row>
    <row r="10" spans="1:10" x14ac:dyDescent="0.3">
      <c r="A10" s="35"/>
      <c r="B10" s="35"/>
      <c r="C10" s="35" t="s">
        <v>26</v>
      </c>
      <c r="D10" s="35" t="s">
        <v>0</v>
      </c>
      <c r="E10" s="35"/>
      <c r="F10" s="35"/>
      <c r="G10" s="35"/>
    </row>
    <row r="11" spans="1:10" ht="37.5" x14ac:dyDescent="0.3">
      <c r="A11" s="35"/>
      <c r="B11" s="35"/>
      <c r="C11" s="35"/>
      <c r="D11" s="17" t="s">
        <v>29</v>
      </c>
      <c r="E11" s="17" t="s">
        <v>30</v>
      </c>
      <c r="F11" s="17" t="s">
        <v>35</v>
      </c>
      <c r="G11" s="17" t="s">
        <v>36</v>
      </c>
    </row>
    <row r="12" spans="1:10" x14ac:dyDescent="0.3">
      <c r="A12" s="17"/>
      <c r="B12" s="17"/>
      <c r="C12" s="35" t="s">
        <v>23</v>
      </c>
      <c r="D12" s="35"/>
      <c r="E12" s="35"/>
      <c r="F12" s="35"/>
      <c r="G12" s="35"/>
    </row>
    <row r="13" spans="1:10" ht="66.75" customHeight="1" x14ac:dyDescent="0.3">
      <c r="A13" s="10">
        <v>1</v>
      </c>
      <c r="B13" s="5" t="s">
        <v>27</v>
      </c>
      <c r="C13" s="10" t="s">
        <v>28</v>
      </c>
      <c r="D13" s="10" t="s">
        <v>33</v>
      </c>
      <c r="E13" s="10" t="s">
        <v>34</v>
      </c>
      <c r="F13" s="10" t="s">
        <v>37</v>
      </c>
      <c r="G13" s="10">
        <v>6187962</v>
      </c>
    </row>
    <row r="14" spans="1:10" ht="60.75" customHeight="1" x14ac:dyDescent="0.3">
      <c r="A14" s="10">
        <f>+A13+1</f>
        <v>2</v>
      </c>
      <c r="B14" s="5"/>
      <c r="C14" s="17"/>
      <c r="D14" s="10"/>
      <c r="E14" s="10"/>
      <c r="F14" s="10"/>
      <c r="G14" s="12"/>
    </row>
    <row r="15" spans="1:10" ht="28.5" customHeight="1" x14ac:dyDescent="0.3">
      <c r="A15" s="10">
        <f t="shared" ref="A15:A18" si="0">+A14+1</f>
        <v>3</v>
      </c>
      <c r="B15" s="5"/>
      <c r="C15" s="17"/>
      <c r="D15" s="10"/>
      <c r="E15" s="10"/>
      <c r="F15" s="10"/>
      <c r="G15" s="12"/>
    </row>
    <row r="16" spans="1:10" ht="28.5" hidden="1" customHeight="1" x14ac:dyDescent="0.3">
      <c r="A16" s="10">
        <f t="shared" si="0"/>
        <v>4</v>
      </c>
      <c r="B16" s="5"/>
      <c r="C16" s="17"/>
      <c r="D16" s="10"/>
      <c r="E16" s="10"/>
      <c r="F16" s="10"/>
      <c r="G16" s="12"/>
    </row>
    <row r="17" spans="1:29" ht="28.5" hidden="1" customHeight="1" x14ac:dyDescent="0.3">
      <c r="A17" s="10">
        <f t="shared" si="0"/>
        <v>5</v>
      </c>
      <c r="B17" s="5"/>
      <c r="C17" s="17"/>
      <c r="D17" s="10"/>
      <c r="E17" s="10"/>
      <c r="F17" s="10"/>
      <c r="G17" s="12"/>
    </row>
    <row r="18" spans="1:29" ht="28.5" hidden="1" customHeight="1" x14ac:dyDescent="0.3">
      <c r="A18" s="10">
        <f t="shared" si="0"/>
        <v>6</v>
      </c>
      <c r="B18" s="5"/>
      <c r="C18" s="17"/>
      <c r="D18" s="10"/>
      <c r="E18" s="10"/>
      <c r="F18" s="10"/>
      <c r="G18" s="12"/>
    </row>
    <row r="19" spans="1:29" ht="28.5" customHeight="1" x14ac:dyDescent="0.3">
      <c r="A19" s="10" t="s">
        <v>11</v>
      </c>
      <c r="B19" s="5"/>
      <c r="C19" s="17"/>
      <c r="D19" s="10"/>
      <c r="E19" s="10"/>
      <c r="F19" s="10"/>
      <c r="G19" s="12"/>
    </row>
    <row r="20" spans="1:29" s="7" customFormat="1" ht="28.5" customHeight="1" x14ac:dyDescent="0.3">
      <c r="A20" s="35" t="s">
        <v>9</v>
      </c>
      <c r="B20" s="35"/>
      <c r="C20" s="17">
        <f>SUM(C13:C19)</f>
        <v>0</v>
      </c>
      <c r="D20" s="17">
        <f>SUM(D13:D19)</f>
        <v>0</v>
      </c>
      <c r="E20" s="17"/>
      <c r="F20" s="17">
        <f>SUM(F13:F19)</f>
        <v>0</v>
      </c>
      <c r="G20" s="17">
        <f>SUM(G13:G19)</f>
        <v>6187962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spans="1:29" x14ac:dyDescent="0.3">
      <c r="A21" s="12"/>
      <c r="B21" s="12"/>
      <c r="C21" s="12"/>
      <c r="D21" s="12"/>
      <c r="E21" s="12"/>
      <c r="F21" s="12"/>
      <c r="G21" s="12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4">
    <tabColor rgb="FFFFFF00"/>
    <pageSetUpPr fitToPage="1"/>
  </sheetPr>
  <dimension ref="A1:R158"/>
  <sheetViews>
    <sheetView tabSelected="1" topLeftCell="A40" zoomScale="40" zoomScaleNormal="40" zoomScaleSheetLayoutView="70" workbookViewId="0">
      <selection activeCell="J65" sqref="J65"/>
    </sheetView>
  </sheetViews>
  <sheetFormatPr defaultColWidth="9.140625" defaultRowHeight="18.75" x14ac:dyDescent="0.25"/>
  <cols>
    <col min="1" max="1" width="12.28515625" style="1" customWidth="1"/>
    <col min="2" max="2" width="14.28515625" style="8" customWidth="1"/>
    <col min="3" max="3" width="31" style="1" customWidth="1"/>
    <col min="4" max="4" width="17" style="8" customWidth="1"/>
    <col min="5" max="5" width="18.140625" style="8" customWidth="1"/>
    <col min="6" max="6" width="20" style="8" customWidth="1"/>
    <col min="7" max="7" width="29.28515625" style="8" bestFit="1" customWidth="1"/>
    <col min="8" max="8" width="54.5703125" style="8" customWidth="1"/>
    <col min="9" max="9" width="29.140625" style="8" customWidth="1"/>
    <col min="10" max="10" width="17.85546875" style="8" customWidth="1"/>
    <col min="11" max="11" width="16.85546875" style="8" customWidth="1"/>
    <col min="12" max="12" width="63.5703125" style="8" bestFit="1" customWidth="1"/>
    <col min="13" max="13" width="20.7109375" style="31" customWidth="1"/>
    <col min="14" max="14" width="16.7109375" style="1" customWidth="1"/>
    <col min="15" max="16" width="15.7109375" style="1" customWidth="1"/>
    <col min="17" max="17" width="7.7109375" style="1" bestFit="1" customWidth="1"/>
    <col min="18" max="21" width="18.7109375" style="1" customWidth="1"/>
    <col min="22" max="27" width="15.7109375" style="1" customWidth="1"/>
    <col min="28" max="16384" width="9.140625" style="1"/>
  </cols>
  <sheetData>
    <row r="1" spans="1:18" ht="74.25" customHeight="1" x14ac:dyDescent="0.25">
      <c r="J1" s="38" t="s">
        <v>22</v>
      </c>
      <c r="K1" s="38"/>
      <c r="L1" s="38"/>
      <c r="M1" s="38"/>
    </row>
    <row r="2" spans="1:18" x14ac:dyDescent="0.25">
      <c r="L2" s="43"/>
      <c r="M2" s="43"/>
    </row>
    <row r="3" spans="1:18" ht="81.75" customHeight="1" x14ac:dyDescent="0.25">
      <c r="A3" s="40" t="s">
        <v>184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23"/>
      <c r="O3" s="23"/>
      <c r="P3" s="23"/>
      <c r="Q3" s="23"/>
    </row>
    <row r="4" spans="1:18" x14ac:dyDescent="0.25">
      <c r="M4" s="28"/>
    </row>
    <row r="5" spans="1:18" ht="45" customHeight="1" x14ac:dyDescent="0.25">
      <c r="A5" s="41" t="s">
        <v>7</v>
      </c>
      <c r="B5" s="41" t="s">
        <v>8</v>
      </c>
      <c r="C5" s="41" t="s">
        <v>1</v>
      </c>
      <c r="D5" s="41" t="s">
        <v>12</v>
      </c>
      <c r="E5" s="41" t="s">
        <v>5</v>
      </c>
      <c r="F5" s="41" t="s">
        <v>42</v>
      </c>
      <c r="G5" s="41" t="s">
        <v>43</v>
      </c>
      <c r="H5" s="44" t="s">
        <v>17</v>
      </c>
      <c r="I5" s="45"/>
      <c r="J5" s="41" t="s">
        <v>2</v>
      </c>
      <c r="K5" s="41" t="s">
        <v>3</v>
      </c>
      <c r="L5" s="41" t="s">
        <v>4</v>
      </c>
      <c r="M5" s="46" t="s">
        <v>20</v>
      </c>
      <c r="R5" s="9"/>
    </row>
    <row r="6" spans="1:18" ht="126.75" customHeight="1" x14ac:dyDescent="0.25">
      <c r="A6" s="42"/>
      <c r="B6" s="42"/>
      <c r="C6" s="42"/>
      <c r="D6" s="42"/>
      <c r="E6" s="42"/>
      <c r="F6" s="42"/>
      <c r="G6" s="42"/>
      <c r="H6" s="21" t="s">
        <v>18</v>
      </c>
      <c r="I6" s="21" t="s">
        <v>19</v>
      </c>
      <c r="J6" s="42"/>
      <c r="K6" s="42"/>
      <c r="L6" s="42"/>
      <c r="M6" s="47"/>
    </row>
    <row r="7" spans="1:18" ht="40.5" x14ac:dyDescent="0.25">
      <c r="A7" s="21">
        <v>1</v>
      </c>
      <c r="B7" s="24" t="s">
        <v>41</v>
      </c>
      <c r="C7" s="21" t="s">
        <v>55</v>
      </c>
      <c r="D7" s="21" t="s">
        <v>39</v>
      </c>
      <c r="E7" s="21" t="s">
        <v>40</v>
      </c>
      <c r="F7" s="21">
        <v>2902742</v>
      </c>
      <c r="G7" s="21">
        <v>251110083436077</v>
      </c>
      <c r="H7" s="21" t="s">
        <v>56</v>
      </c>
      <c r="I7" s="21">
        <v>306914258</v>
      </c>
      <c r="J7" s="21" t="s">
        <v>24</v>
      </c>
      <c r="K7" s="21">
        <v>7</v>
      </c>
      <c r="L7" s="21">
        <f>M7/K7</f>
        <v>16480</v>
      </c>
      <c r="M7" s="29">
        <v>115360</v>
      </c>
    </row>
    <row r="8" spans="1:18" ht="40.5" x14ac:dyDescent="0.25">
      <c r="A8" s="21">
        <v>2</v>
      </c>
      <c r="B8" s="24" t="s">
        <v>41</v>
      </c>
      <c r="C8" s="21" t="s">
        <v>57</v>
      </c>
      <c r="D8" s="21" t="s">
        <v>39</v>
      </c>
      <c r="E8" s="21" t="s">
        <v>40</v>
      </c>
      <c r="F8" s="22">
        <v>2908144</v>
      </c>
      <c r="G8" s="22">
        <v>251110083442027</v>
      </c>
      <c r="H8" s="21" t="s">
        <v>58</v>
      </c>
      <c r="I8" s="21">
        <v>309827624</v>
      </c>
      <c r="J8" s="21" t="s">
        <v>24</v>
      </c>
      <c r="K8" s="21">
        <v>10</v>
      </c>
      <c r="L8" s="21">
        <f>+M8/K8</f>
        <v>6000</v>
      </c>
      <c r="M8" s="29">
        <v>60000</v>
      </c>
    </row>
    <row r="9" spans="1:18" ht="40.5" x14ac:dyDescent="0.25">
      <c r="A9" s="21">
        <v>3</v>
      </c>
      <c r="B9" s="24" t="s">
        <v>41</v>
      </c>
      <c r="C9" s="21" t="s">
        <v>57</v>
      </c>
      <c r="D9" s="21" t="s">
        <v>39</v>
      </c>
      <c r="E9" s="21" t="s">
        <v>40</v>
      </c>
      <c r="F9" s="21">
        <v>2908153</v>
      </c>
      <c r="G9" s="21">
        <v>251110083442040</v>
      </c>
      <c r="H9" s="21" t="s">
        <v>59</v>
      </c>
      <c r="I9" s="21">
        <v>32303881590028</v>
      </c>
      <c r="J9" s="21" t="s">
        <v>24</v>
      </c>
      <c r="K9" s="21">
        <v>2</v>
      </c>
      <c r="L9" s="21">
        <f t="shared" ref="L9:L44" si="0">+M9/K9</f>
        <v>10600</v>
      </c>
      <c r="M9" s="29">
        <v>21200</v>
      </c>
    </row>
    <row r="10" spans="1:18" ht="40.5" x14ac:dyDescent="0.25">
      <c r="A10" s="21">
        <v>4</v>
      </c>
      <c r="B10" s="24" t="s">
        <v>41</v>
      </c>
      <c r="C10" s="21" t="s">
        <v>60</v>
      </c>
      <c r="D10" s="21" t="s">
        <v>39</v>
      </c>
      <c r="E10" s="21" t="s">
        <v>40</v>
      </c>
      <c r="F10" s="21">
        <v>2908252</v>
      </c>
      <c r="G10" s="21">
        <v>251110083442148</v>
      </c>
      <c r="H10" s="21" t="s">
        <v>61</v>
      </c>
      <c r="I10" s="21">
        <v>305457130</v>
      </c>
      <c r="J10" s="21" t="s">
        <v>24</v>
      </c>
      <c r="K10" s="21">
        <v>5</v>
      </c>
      <c r="L10" s="21">
        <f t="shared" si="0"/>
        <v>6350</v>
      </c>
      <c r="M10" s="29">
        <v>31750</v>
      </c>
      <c r="O10" s="20"/>
    </row>
    <row r="11" spans="1:18" ht="40.5" x14ac:dyDescent="0.25">
      <c r="A11" s="21">
        <v>5</v>
      </c>
      <c r="B11" s="24" t="s">
        <v>41</v>
      </c>
      <c r="C11" s="21" t="s">
        <v>60</v>
      </c>
      <c r="D11" s="21" t="s">
        <v>39</v>
      </c>
      <c r="E11" s="21" t="s">
        <v>40</v>
      </c>
      <c r="F11" s="21">
        <v>2908275</v>
      </c>
      <c r="G11" s="21">
        <v>251110083442173</v>
      </c>
      <c r="H11" s="21" t="s">
        <v>59</v>
      </c>
      <c r="I11" s="21">
        <v>32303881590028</v>
      </c>
      <c r="J11" s="21" t="s">
        <v>24</v>
      </c>
      <c r="K11" s="21">
        <v>1</v>
      </c>
      <c r="L11" s="21">
        <f t="shared" si="0"/>
        <v>6700</v>
      </c>
      <c r="M11" s="29">
        <v>6700</v>
      </c>
    </row>
    <row r="12" spans="1:18" ht="40.5" x14ac:dyDescent="0.25">
      <c r="A12" s="21">
        <v>6</v>
      </c>
      <c r="B12" s="24" t="s">
        <v>41</v>
      </c>
      <c r="C12" s="21" t="s">
        <v>62</v>
      </c>
      <c r="D12" s="21" t="s">
        <v>39</v>
      </c>
      <c r="E12" s="21" t="s">
        <v>40</v>
      </c>
      <c r="F12" s="21">
        <v>2908306</v>
      </c>
      <c r="G12" s="21">
        <v>251110083442214</v>
      </c>
      <c r="H12" s="21" t="s">
        <v>63</v>
      </c>
      <c r="I12" s="21">
        <v>307600750</v>
      </c>
      <c r="J12" s="21" t="s">
        <v>24</v>
      </c>
      <c r="K12" s="21">
        <v>6</v>
      </c>
      <c r="L12" s="21">
        <f t="shared" si="0"/>
        <v>8500</v>
      </c>
      <c r="M12" s="29">
        <v>51000</v>
      </c>
    </row>
    <row r="13" spans="1:18" ht="40.5" x14ac:dyDescent="0.25">
      <c r="A13" s="21">
        <v>7</v>
      </c>
      <c r="B13" s="24" t="s">
        <v>41</v>
      </c>
      <c r="C13" s="21" t="s">
        <v>64</v>
      </c>
      <c r="D13" s="21" t="s">
        <v>39</v>
      </c>
      <c r="E13" s="21" t="s">
        <v>40</v>
      </c>
      <c r="F13" s="21">
        <v>2908357</v>
      </c>
      <c r="G13" s="21">
        <v>251110083442279</v>
      </c>
      <c r="H13" s="21" t="s">
        <v>65</v>
      </c>
      <c r="I13" s="21">
        <v>310715077</v>
      </c>
      <c r="J13" s="21" t="s">
        <v>24</v>
      </c>
      <c r="K13" s="21">
        <v>915</v>
      </c>
      <c r="L13" s="21">
        <f t="shared" si="0"/>
        <v>33.5</v>
      </c>
      <c r="M13" s="29">
        <v>30652.5</v>
      </c>
    </row>
    <row r="14" spans="1:18" ht="40.5" x14ac:dyDescent="0.25">
      <c r="A14" s="21">
        <v>8</v>
      </c>
      <c r="B14" s="24" t="s">
        <v>41</v>
      </c>
      <c r="C14" s="21" t="s">
        <v>66</v>
      </c>
      <c r="D14" s="21" t="s">
        <v>39</v>
      </c>
      <c r="E14" s="21" t="s">
        <v>40</v>
      </c>
      <c r="F14" s="21">
        <v>2908374</v>
      </c>
      <c r="G14" s="21">
        <v>251110083442303</v>
      </c>
      <c r="H14" s="21" t="s">
        <v>67</v>
      </c>
      <c r="I14" s="21">
        <v>310909776</v>
      </c>
      <c r="J14" s="21" t="s">
        <v>24</v>
      </c>
      <c r="K14" s="21">
        <v>40</v>
      </c>
      <c r="L14" s="21">
        <f t="shared" si="0"/>
        <v>79</v>
      </c>
      <c r="M14" s="29">
        <v>3160</v>
      </c>
    </row>
    <row r="15" spans="1:18" ht="40.5" x14ac:dyDescent="0.25">
      <c r="A15" s="21">
        <v>9</v>
      </c>
      <c r="B15" s="24" t="s">
        <v>41</v>
      </c>
      <c r="C15" s="21" t="s">
        <v>68</v>
      </c>
      <c r="D15" s="21" t="s">
        <v>39</v>
      </c>
      <c r="E15" s="21" t="s">
        <v>40</v>
      </c>
      <c r="F15" s="21">
        <v>2908450</v>
      </c>
      <c r="G15" s="21">
        <v>251110083442375</v>
      </c>
      <c r="H15" s="21" t="s">
        <v>69</v>
      </c>
      <c r="I15" s="21">
        <v>301485020</v>
      </c>
      <c r="J15" s="21" t="s">
        <v>24</v>
      </c>
      <c r="K15" s="21">
        <v>6</v>
      </c>
      <c r="L15" s="21">
        <f t="shared" si="0"/>
        <v>11732.5</v>
      </c>
      <c r="M15" s="29">
        <v>70395</v>
      </c>
      <c r="N15" s="11"/>
      <c r="O15" s="11"/>
    </row>
    <row r="16" spans="1:18" ht="42" customHeight="1" x14ac:dyDescent="0.25">
      <c r="A16" s="21">
        <v>10</v>
      </c>
      <c r="B16" s="24" t="s">
        <v>41</v>
      </c>
      <c r="C16" s="21" t="s">
        <v>52</v>
      </c>
      <c r="D16" s="21" t="s">
        <v>39</v>
      </c>
      <c r="E16" s="21" t="s">
        <v>40</v>
      </c>
      <c r="F16" s="21">
        <v>2908466</v>
      </c>
      <c r="G16" s="21">
        <v>251110083442393</v>
      </c>
      <c r="H16" s="21" t="s">
        <v>70</v>
      </c>
      <c r="I16" s="21">
        <v>307397600</v>
      </c>
      <c r="J16" s="21" t="s">
        <v>24</v>
      </c>
      <c r="K16" s="21">
        <v>30</v>
      </c>
      <c r="L16" s="21">
        <f t="shared" si="0"/>
        <v>222.22</v>
      </c>
      <c r="M16" s="29">
        <v>6666.6</v>
      </c>
    </row>
    <row r="17" spans="1:15" ht="40.5" x14ac:dyDescent="0.25">
      <c r="A17" s="21">
        <v>11</v>
      </c>
      <c r="B17" s="24" t="s">
        <v>41</v>
      </c>
      <c r="C17" s="21" t="s">
        <v>71</v>
      </c>
      <c r="D17" s="21" t="s">
        <v>39</v>
      </c>
      <c r="E17" s="21" t="s">
        <v>40</v>
      </c>
      <c r="F17" s="21">
        <v>2913302</v>
      </c>
      <c r="G17" s="21">
        <v>251110083448275</v>
      </c>
      <c r="H17" s="21" t="s">
        <v>72</v>
      </c>
      <c r="I17" s="21">
        <v>309472768</v>
      </c>
      <c r="J17" s="21" t="s">
        <v>24</v>
      </c>
      <c r="K17" s="21">
        <v>4</v>
      </c>
      <c r="L17" s="21">
        <f t="shared" si="0"/>
        <v>67850</v>
      </c>
      <c r="M17" s="29">
        <v>271400</v>
      </c>
    </row>
    <row r="18" spans="1:15" ht="38.25" customHeight="1" x14ac:dyDescent="0.25">
      <c r="A18" s="21">
        <v>12</v>
      </c>
      <c r="B18" s="24" t="s">
        <v>41</v>
      </c>
      <c r="C18" s="21" t="s">
        <v>73</v>
      </c>
      <c r="D18" s="21" t="s">
        <v>39</v>
      </c>
      <c r="E18" s="21" t="s">
        <v>40</v>
      </c>
      <c r="F18" s="21">
        <v>2913499</v>
      </c>
      <c r="G18" s="21">
        <v>251110083448537</v>
      </c>
      <c r="H18" s="21" t="s">
        <v>74</v>
      </c>
      <c r="I18" s="21">
        <v>201941144</v>
      </c>
      <c r="J18" s="21" t="s">
        <v>24</v>
      </c>
      <c r="K18" s="21">
        <v>1</v>
      </c>
      <c r="L18" s="21">
        <f t="shared" si="0"/>
        <v>19200</v>
      </c>
      <c r="M18" s="29">
        <v>19200</v>
      </c>
    </row>
    <row r="19" spans="1:15" ht="38.25" customHeight="1" x14ac:dyDescent="0.25">
      <c r="A19" s="21">
        <v>13</v>
      </c>
      <c r="B19" s="24" t="s">
        <v>41</v>
      </c>
      <c r="C19" s="21" t="s">
        <v>75</v>
      </c>
      <c r="D19" s="21" t="s">
        <v>39</v>
      </c>
      <c r="E19" s="21" t="s">
        <v>40</v>
      </c>
      <c r="F19" s="21">
        <v>2916784</v>
      </c>
      <c r="G19" s="21">
        <v>251110083448386</v>
      </c>
      <c r="H19" s="21" t="s">
        <v>76</v>
      </c>
      <c r="I19" s="21">
        <v>207041571</v>
      </c>
      <c r="J19" s="21" t="s">
        <v>24</v>
      </c>
      <c r="K19" s="21">
        <v>4</v>
      </c>
      <c r="L19" s="21">
        <f t="shared" si="0"/>
        <v>5320</v>
      </c>
      <c r="M19" s="29">
        <v>21280</v>
      </c>
    </row>
    <row r="20" spans="1:15" ht="38.25" customHeight="1" x14ac:dyDescent="0.25">
      <c r="A20" s="21">
        <v>14</v>
      </c>
      <c r="B20" s="24" t="s">
        <v>41</v>
      </c>
      <c r="C20" s="21" t="s">
        <v>77</v>
      </c>
      <c r="D20" s="21" t="s">
        <v>39</v>
      </c>
      <c r="E20" s="21" t="s">
        <v>40</v>
      </c>
      <c r="F20" s="21">
        <v>2950634</v>
      </c>
      <c r="G20" s="21">
        <v>251110083490590</v>
      </c>
      <c r="H20" s="21" t="s">
        <v>78</v>
      </c>
      <c r="I20" s="21">
        <v>306300144</v>
      </c>
      <c r="J20" s="21" t="s">
        <v>24</v>
      </c>
      <c r="K20" s="21">
        <v>2</v>
      </c>
      <c r="L20" s="21">
        <f t="shared" si="0"/>
        <v>23000</v>
      </c>
      <c r="M20" s="29">
        <v>46000</v>
      </c>
    </row>
    <row r="21" spans="1:15" ht="81" x14ac:dyDescent="0.25">
      <c r="A21" s="21">
        <v>15</v>
      </c>
      <c r="B21" s="24" t="s">
        <v>41</v>
      </c>
      <c r="C21" s="21" t="s">
        <v>79</v>
      </c>
      <c r="D21" s="21" t="s">
        <v>39</v>
      </c>
      <c r="E21" s="21" t="s">
        <v>40</v>
      </c>
      <c r="F21" s="21">
        <v>2954645</v>
      </c>
      <c r="G21" s="21">
        <v>251110083495458</v>
      </c>
      <c r="H21" s="21" t="s">
        <v>80</v>
      </c>
      <c r="I21" s="21">
        <v>300529638</v>
      </c>
      <c r="J21" s="21" t="s">
        <v>24</v>
      </c>
      <c r="K21" s="21">
        <v>12</v>
      </c>
      <c r="L21" s="21">
        <f t="shared" si="0"/>
        <v>1800</v>
      </c>
      <c r="M21" s="29">
        <v>21600</v>
      </c>
    </row>
    <row r="22" spans="1:15" ht="38.25" customHeight="1" x14ac:dyDescent="0.25">
      <c r="A22" s="21">
        <v>16</v>
      </c>
      <c r="B22" s="24" t="s">
        <v>41</v>
      </c>
      <c r="C22" s="21" t="s">
        <v>81</v>
      </c>
      <c r="D22" s="21" t="s">
        <v>39</v>
      </c>
      <c r="E22" s="21" t="s">
        <v>40</v>
      </c>
      <c r="F22" s="21">
        <v>2954766</v>
      </c>
      <c r="G22" s="21">
        <v>251110083495591</v>
      </c>
      <c r="H22" s="21" t="s">
        <v>82</v>
      </c>
      <c r="I22" s="21">
        <v>307405709</v>
      </c>
      <c r="J22" s="21" t="s">
        <v>24</v>
      </c>
      <c r="K22" s="21">
        <v>200</v>
      </c>
      <c r="L22" s="21">
        <f t="shared" si="0"/>
        <v>200</v>
      </c>
      <c r="M22" s="29">
        <v>40000</v>
      </c>
    </row>
    <row r="23" spans="1:15" ht="81" x14ac:dyDescent="0.25">
      <c r="A23" s="21">
        <v>17</v>
      </c>
      <c r="B23" s="24" t="s">
        <v>41</v>
      </c>
      <c r="C23" s="21" t="s">
        <v>83</v>
      </c>
      <c r="D23" s="21" t="s">
        <v>39</v>
      </c>
      <c r="E23" s="21" t="s">
        <v>40</v>
      </c>
      <c r="F23" s="21">
        <v>2955378</v>
      </c>
      <c r="G23" s="21">
        <v>251110083496226</v>
      </c>
      <c r="H23" s="21" t="s">
        <v>84</v>
      </c>
      <c r="I23" s="21">
        <v>311778014</v>
      </c>
      <c r="J23" s="21" t="s">
        <v>24</v>
      </c>
      <c r="K23" s="21">
        <v>1</v>
      </c>
      <c r="L23" s="21">
        <f t="shared" si="0"/>
        <v>13844</v>
      </c>
      <c r="M23" s="29">
        <v>13844</v>
      </c>
    </row>
    <row r="24" spans="1:15" ht="40.5" x14ac:dyDescent="0.25">
      <c r="A24" s="21">
        <v>18</v>
      </c>
      <c r="B24" s="24" t="s">
        <v>41</v>
      </c>
      <c r="C24" s="21" t="s">
        <v>86</v>
      </c>
      <c r="D24" s="21" t="s">
        <v>39</v>
      </c>
      <c r="E24" s="21" t="s">
        <v>40</v>
      </c>
      <c r="F24" s="21">
        <v>2957038</v>
      </c>
      <c r="G24" s="21">
        <v>251110083498187</v>
      </c>
      <c r="H24" s="21" t="s">
        <v>85</v>
      </c>
      <c r="I24" s="21">
        <v>30803940440014</v>
      </c>
      <c r="J24" s="21" t="s">
        <v>24</v>
      </c>
      <c r="K24" s="21">
        <v>30</v>
      </c>
      <c r="L24" s="21">
        <f t="shared" si="0"/>
        <v>135.6</v>
      </c>
      <c r="M24" s="29">
        <v>4068</v>
      </c>
    </row>
    <row r="25" spans="1:15" ht="38.25" customHeight="1" x14ac:dyDescent="0.25">
      <c r="A25" s="21">
        <v>19</v>
      </c>
      <c r="B25" s="24" t="s">
        <v>41</v>
      </c>
      <c r="C25" s="21" t="s">
        <v>87</v>
      </c>
      <c r="D25" s="21" t="s">
        <v>39</v>
      </c>
      <c r="E25" s="21" t="s">
        <v>40</v>
      </c>
      <c r="F25" s="21">
        <v>2957081</v>
      </c>
      <c r="G25" s="21">
        <v>251110083498429</v>
      </c>
      <c r="H25" s="21" t="s">
        <v>88</v>
      </c>
      <c r="I25" s="21">
        <v>311298439</v>
      </c>
      <c r="J25" s="21" t="s">
        <v>24</v>
      </c>
      <c r="K25" s="21">
        <v>40</v>
      </c>
      <c r="L25" s="21">
        <f t="shared" si="0"/>
        <v>240</v>
      </c>
      <c r="M25" s="29">
        <v>9600</v>
      </c>
    </row>
    <row r="26" spans="1:15" ht="38.25" customHeight="1" x14ac:dyDescent="0.25">
      <c r="A26" s="21">
        <v>20</v>
      </c>
      <c r="B26" s="24" t="s">
        <v>41</v>
      </c>
      <c r="C26" s="21" t="s">
        <v>86</v>
      </c>
      <c r="D26" s="21" t="s">
        <v>39</v>
      </c>
      <c r="E26" s="21" t="s">
        <v>40</v>
      </c>
      <c r="F26" s="21">
        <v>2957098</v>
      </c>
      <c r="G26" s="21">
        <v>251110083498210</v>
      </c>
      <c r="H26" s="21" t="s">
        <v>89</v>
      </c>
      <c r="I26" s="21">
        <v>301303389</v>
      </c>
      <c r="J26" s="21" t="s">
        <v>24</v>
      </c>
      <c r="K26" s="21">
        <v>20</v>
      </c>
      <c r="L26" s="21">
        <f t="shared" si="0"/>
        <v>220</v>
      </c>
      <c r="M26" s="29">
        <v>4400</v>
      </c>
    </row>
    <row r="27" spans="1:15" ht="38.25" customHeight="1" x14ac:dyDescent="0.25">
      <c r="A27" s="10">
        <v>21</v>
      </c>
      <c r="B27" s="25" t="s">
        <v>41</v>
      </c>
      <c r="C27" s="21" t="s">
        <v>87</v>
      </c>
      <c r="D27" s="21" t="s">
        <v>39</v>
      </c>
      <c r="E27" s="21" t="s">
        <v>40</v>
      </c>
      <c r="F27" s="21">
        <v>2957220</v>
      </c>
      <c r="G27" s="21">
        <v>251110083498360</v>
      </c>
      <c r="H27" s="21" t="s">
        <v>85</v>
      </c>
      <c r="I27" s="21">
        <v>30803940440014</v>
      </c>
      <c r="J27" s="21" t="s">
        <v>24</v>
      </c>
      <c r="K27" s="21">
        <v>25</v>
      </c>
      <c r="L27" s="21">
        <f t="shared" si="0"/>
        <v>112</v>
      </c>
      <c r="M27" s="29">
        <v>2800</v>
      </c>
    </row>
    <row r="28" spans="1:15" ht="38.25" customHeight="1" x14ac:dyDescent="0.25">
      <c r="A28" s="10">
        <v>22</v>
      </c>
      <c r="B28" s="25" t="s">
        <v>41</v>
      </c>
      <c r="C28" s="21" t="s">
        <v>90</v>
      </c>
      <c r="D28" s="21" t="s">
        <v>39</v>
      </c>
      <c r="E28" s="21" t="s">
        <v>40</v>
      </c>
      <c r="F28" s="21">
        <v>2957237</v>
      </c>
      <c r="G28" s="21">
        <v>251110083498269</v>
      </c>
      <c r="H28" s="21" t="s">
        <v>91</v>
      </c>
      <c r="I28" s="21">
        <v>31910870160024</v>
      </c>
      <c r="J28" s="21" t="s">
        <v>24</v>
      </c>
      <c r="K28" s="21">
        <v>50</v>
      </c>
      <c r="L28" s="21">
        <f t="shared" si="0"/>
        <v>140</v>
      </c>
      <c r="M28" s="29">
        <v>7000</v>
      </c>
    </row>
    <row r="29" spans="1:15" ht="38.25" customHeight="1" x14ac:dyDescent="0.25">
      <c r="A29" s="10">
        <v>23</v>
      </c>
      <c r="B29" s="25" t="s">
        <v>41</v>
      </c>
      <c r="C29" s="21" t="s">
        <v>48</v>
      </c>
      <c r="D29" s="21" t="s">
        <v>39</v>
      </c>
      <c r="E29" s="21" t="s">
        <v>40</v>
      </c>
      <c r="F29" s="21">
        <v>2965354</v>
      </c>
      <c r="G29" s="21">
        <v>251110083509760</v>
      </c>
      <c r="H29" s="21" t="s">
        <v>92</v>
      </c>
      <c r="I29" s="21">
        <v>205247459</v>
      </c>
      <c r="J29" s="21" t="s">
        <v>24</v>
      </c>
      <c r="K29" s="21">
        <v>50</v>
      </c>
      <c r="L29" s="21">
        <f t="shared" si="0"/>
        <v>81.48</v>
      </c>
      <c r="M29" s="29">
        <v>4074</v>
      </c>
    </row>
    <row r="30" spans="1:15" ht="38.25" customHeight="1" x14ac:dyDescent="0.25">
      <c r="A30" s="10">
        <v>24</v>
      </c>
      <c r="B30" s="25" t="s">
        <v>41</v>
      </c>
      <c r="C30" s="21" t="s">
        <v>81</v>
      </c>
      <c r="D30" s="21" t="s">
        <v>39</v>
      </c>
      <c r="E30" s="21" t="s">
        <v>40</v>
      </c>
      <c r="F30" s="21">
        <v>2967101</v>
      </c>
      <c r="G30" s="21">
        <v>251110083495564</v>
      </c>
      <c r="H30" s="21" t="s">
        <v>93</v>
      </c>
      <c r="I30" s="21">
        <v>302638453</v>
      </c>
      <c r="J30" s="21" t="s">
        <v>24</v>
      </c>
      <c r="K30" s="21">
        <v>100</v>
      </c>
      <c r="L30" s="21">
        <f t="shared" si="0"/>
        <v>200</v>
      </c>
      <c r="M30" s="29">
        <v>20000</v>
      </c>
    </row>
    <row r="31" spans="1:15" ht="81" x14ac:dyDescent="0.25">
      <c r="A31" s="10">
        <v>25</v>
      </c>
      <c r="B31" s="25" t="s">
        <v>41</v>
      </c>
      <c r="C31" s="21" t="s">
        <v>54</v>
      </c>
      <c r="D31" s="21" t="s">
        <v>39</v>
      </c>
      <c r="E31" s="21" t="s">
        <v>40</v>
      </c>
      <c r="F31" s="21">
        <v>2985836</v>
      </c>
      <c r="G31" s="21">
        <v>251110083532774</v>
      </c>
      <c r="H31" s="21" t="s">
        <v>94</v>
      </c>
      <c r="I31" s="21">
        <v>308379194</v>
      </c>
      <c r="J31" s="21" t="s">
        <v>24</v>
      </c>
      <c r="K31" s="21">
        <v>4</v>
      </c>
      <c r="L31" s="21">
        <f t="shared" si="0"/>
        <v>24152.21</v>
      </c>
      <c r="M31" s="29">
        <v>96608.84</v>
      </c>
      <c r="N31" s="11"/>
      <c r="O31" s="11"/>
    </row>
    <row r="32" spans="1:15" ht="60.75" x14ac:dyDescent="0.25">
      <c r="A32" s="10">
        <v>26</v>
      </c>
      <c r="B32" s="25" t="s">
        <v>41</v>
      </c>
      <c r="C32" s="21" t="s">
        <v>77</v>
      </c>
      <c r="D32" s="21" t="s">
        <v>39</v>
      </c>
      <c r="E32" s="21" t="s">
        <v>40</v>
      </c>
      <c r="F32" s="21">
        <v>2986254</v>
      </c>
      <c r="G32" s="21">
        <v>251110083533332</v>
      </c>
      <c r="H32" s="21" t="s">
        <v>94</v>
      </c>
      <c r="I32" s="21">
        <v>308379194</v>
      </c>
      <c r="J32" s="21" t="s">
        <v>24</v>
      </c>
      <c r="K32" s="21">
        <v>4</v>
      </c>
      <c r="L32" s="21">
        <f t="shared" si="0"/>
        <v>22492.21</v>
      </c>
      <c r="M32" s="29">
        <v>89968.84</v>
      </c>
    </row>
    <row r="33" spans="1:15" ht="60.75" x14ac:dyDescent="0.25">
      <c r="A33" s="10">
        <v>27</v>
      </c>
      <c r="B33" s="25" t="s">
        <v>41</v>
      </c>
      <c r="C33" s="21" t="s">
        <v>77</v>
      </c>
      <c r="D33" s="21" t="s">
        <v>39</v>
      </c>
      <c r="E33" s="21" t="s">
        <v>40</v>
      </c>
      <c r="F33" s="21">
        <v>2986260</v>
      </c>
      <c r="G33" s="21">
        <v>251110083533342</v>
      </c>
      <c r="H33" s="21" t="s">
        <v>94</v>
      </c>
      <c r="I33" s="21">
        <v>308379194</v>
      </c>
      <c r="J33" s="21" t="s">
        <v>24</v>
      </c>
      <c r="K33" s="21">
        <v>1</v>
      </c>
      <c r="L33" s="21">
        <f t="shared" si="0"/>
        <v>22982.21</v>
      </c>
      <c r="M33" s="30">
        <v>22982.21</v>
      </c>
    </row>
    <row r="34" spans="1:15" ht="38.25" customHeight="1" x14ac:dyDescent="0.25">
      <c r="A34" s="10">
        <v>28</v>
      </c>
      <c r="B34" s="25" t="s">
        <v>41</v>
      </c>
      <c r="C34" s="21" t="s">
        <v>95</v>
      </c>
      <c r="D34" s="21" t="s">
        <v>39</v>
      </c>
      <c r="E34" s="21" t="s">
        <v>40</v>
      </c>
      <c r="F34" s="21">
        <v>2986502</v>
      </c>
      <c r="G34" s="21">
        <v>251110083533668</v>
      </c>
      <c r="H34" s="21" t="s">
        <v>96</v>
      </c>
      <c r="I34" s="21">
        <v>307027086</v>
      </c>
      <c r="J34" s="21" t="s">
        <v>24</v>
      </c>
      <c r="K34" s="21">
        <v>200</v>
      </c>
      <c r="L34" s="21">
        <f t="shared" si="0"/>
        <v>136.0001</v>
      </c>
      <c r="M34" s="30">
        <v>27200.02</v>
      </c>
    </row>
    <row r="35" spans="1:15" ht="38.25" customHeight="1" x14ac:dyDescent="0.25">
      <c r="A35" s="10">
        <v>29</v>
      </c>
      <c r="B35" s="25" t="s">
        <v>41</v>
      </c>
      <c r="C35" s="21" t="s">
        <v>49</v>
      </c>
      <c r="D35" s="21" t="s">
        <v>39</v>
      </c>
      <c r="E35" s="21" t="s">
        <v>40</v>
      </c>
      <c r="F35" s="21">
        <v>2986591</v>
      </c>
      <c r="G35" s="21">
        <v>251110083533800</v>
      </c>
      <c r="H35" s="21" t="s">
        <v>97</v>
      </c>
      <c r="I35" s="21">
        <v>32009900171493</v>
      </c>
      <c r="J35" s="21" t="s">
        <v>24</v>
      </c>
      <c r="K35" s="21">
        <v>50</v>
      </c>
      <c r="L35" s="21">
        <f t="shared" si="0"/>
        <v>45</v>
      </c>
      <c r="M35" s="30">
        <v>2250</v>
      </c>
    </row>
    <row r="36" spans="1:15" ht="38.25" customHeight="1" x14ac:dyDescent="0.25">
      <c r="A36" s="10">
        <v>30</v>
      </c>
      <c r="B36" s="25" t="s">
        <v>41</v>
      </c>
      <c r="C36" s="21" t="s">
        <v>50</v>
      </c>
      <c r="D36" s="21" t="s">
        <v>39</v>
      </c>
      <c r="E36" s="21" t="s">
        <v>40</v>
      </c>
      <c r="F36" s="21">
        <v>2986779</v>
      </c>
      <c r="G36" s="21">
        <v>251110083534068</v>
      </c>
      <c r="H36" s="21" t="s">
        <v>46</v>
      </c>
      <c r="I36" s="21">
        <v>30206842940048</v>
      </c>
      <c r="J36" s="21" t="s">
        <v>24</v>
      </c>
      <c r="K36" s="21">
        <v>30</v>
      </c>
      <c r="L36" s="21">
        <f t="shared" si="0"/>
        <v>580</v>
      </c>
      <c r="M36" s="30">
        <v>17400</v>
      </c>
    </row>
    <row r="37" spans="1:15" ht="60.75" x14ac:dyDescent="0.25">
      <c r="A37" s="10">
        <v>31</v>
      </c>
      <c r="B37" s="25" t="s">
        <v>41</v>
      </c>
      <c r="C37" s="21" t="s">
        <v>44</v>
      </c>
      <c r="D37" s="21" t="s">
        <v>39</v>
      </c>
      <c r="E37" s="21" t="s">
        <v>40</v>
      </c>
      <c r="F37" s="21">
        <v>2986810</v>
      </c>
      <c r="G37" s="21">
        <v>251110083534115</v>
      </c>
      <c r="H37" s="21" t="s">
        <v>47</v>
      </c>
      <c r="I37" s="21">
        <v>306590995</v>
      </c>
      <c r="J37" s="21" t="s">
        <v>24</v>
      </c>
      <c r="K37" s="21">
        <v>60</v>
      </c>
      <c r="L37" s="21">
        <f t="shared" si="0"/>
        <v>9.4799999999999986</v>
      </c>
      <c r="M37" s="30">
        <v>568.79999999999995</v>
      </c>
    </row>
    <row r="38" spans="1:15" ht="38.25" customHeight="1" x14ac:dyDescent="0.25">
      <c r="A38" s="10">
        <v>32</v>
      </c>
      <c r="B38" s="25" t="s">
        <v>41</v>
      </c>
      <c r="C38" s="21" t="s">
        <v>98</v>
      </c>
      <c r="D38" s="21" t="s">
        <v>39</v>
      </c>
      <c r="E38" s="21" t="s">
        <v>40</v>
      </c>
      <c r="F38" s="21">
        <v>2987190</v>
      </c>
      <c r="G38" s="21">
        <v>251110083534592</v>
      </c>
      <c r="H38" s="21" t="s">
        <v>99</v>
      </c>
      <c r="I38" s="21">
        <v>311635406</v>
      </c>
      <c r="J38" s="21" t="s">
        <v>24</v>
      </c>
      <c r="K38" s="21">
        <v>3</v>
      </c>
      <c r="L38" s="21">
        <f t="shared" si="0"/>
        <v>11870</v>
      </c>
      <c r="M38" s="30">
        <v>35610</v>
      </c>
    </row>
    <row r="39" spans="1:15" ht="60.75" x14ac:dyDescent="0.25">
      <c r="A39" s="10">
        <v>33</v>
      </c>
      <c r="B39" s="25" t="s">
        <v>41</v>
      </c>
      <c r="C39" s="21" t="s">
        <v>73</v>
      </c>
      <c r="D39" s="21" t="s">
        <v>39</v>
      </c>
      <c r="E39" s="21" t="s">
        <v>40</v>
      </c>
      <c r="F39" s="21">
        <v>2987923</v>
      </c>
      <c r="G39" s="21">
        <v>251110083535516</v>
      </c>
      <c r="H39" s="21" t="s">
        <v>74</v>
      </c>
      <c r="I39" s="21">
        <v>201941144</v>
      </c>
      <c r="J39" s="21" t="s">
        <v>24</v>
      </c>
      <c r="K39" s="21">
        <v>3</v>
      </c>
      <c r="L39" s="21">
        <f t="shared" si="0"/>
        <v>19000</v>
      </c>
      <c r="M39" s="30">
        <v>57000</v>
      </c>
    </row>
    <row r="40" spans="1:15" ht="38.25" customHeight="1" x14ac:dyDescent="0.25">
      <c r="A40" s="10">
        <v>34</v>
      </c>
      <c r="B40" s="25" t="s">
        <v>41</v>
      </c>
      <c r="C40" s="21" t="s">
        <v>51</v>
      </c>
      <c r="D40" s="21" t="s">
        <v>39</v>
      </c>
      <c r="E40" s="21" t="s">
        <v>40</v>
      </c>
      <c r="F40" s="21">
        <v>2995100</v>
      </c>
      <c r="G40" s="21">
        <v>251110083543255</v>
      </c>
      <c r="H40" s="21" t="s">
        <v>92</v>
      </c>
      <c r="I40" s="21">
        <v>205247459</v>
      </c>
      <c r="J40" s="21" t="s">
        <v>24</v>
      </c>
      <c r="K40" s="21">
        <v>100</v>
      </c>
      <c r="L40" s="21">
        <f t="shared" si="0"/>
        <v>276.92</v>
      </c>
      <c r="M40" s="30">
        <v>27692</v>
      </c>
    </row>
    <row r="41" spans="1:15" ht="38.25" customHeight="1" x14ac:dyDescent="0.25">
      <c r="A41" s="10">
        <v>35</v>
      </c>
      <c r="B41" s="25" t="s">
        <v>41</v>
      </c>
      <c r="C41" s="21" t="s">
        <v>100</v>
      </c>
      <c r="D41" s="21" t="s">
        <v>39</v>
      </c>
      <c r="E41" s="21" t="s">
        <v>40</v>
      </c>
      <c r="F41" s="21">
        <v>3016972</v>
      </c>
      <c r="G41" s="21">
        <v>251110083569448</v>
      </c>
      <c r="H41" s="21" t="s">
        <v>101</v>
      </c>
      <c r="I41" s="21">
        <v>305100299</v>
      </c>
      <c r="J41" s="21" t="s">
        <v>24</v>
      </c>
      <c r="K41" s="21">
        <v>6</v>
      </c>
      <c r="L41" s="21">
        <f t="shared" si="0"/>
        <v>14500</v>
      </c>
      <c r="M41" s="30">
        <v>87000</v>
      </c>
    </row>
    <row r="42" spans="1:15" ht="38.25" customHeight="1" x14ac:dyDescent="0.25">
      <c r="A42" s="10">
        <v>36</v>
      </c>
      <c r="B42" s="25" t="s">
        <v>41</v>
      </c>
      <c r="C42" s="21" t="s">
        <v>98</v>
      </c>
      <c r="D42" s="21" t="s">
        <v>39</v>
      </c>
      <c r="E42" s="21" t="s">
        <v>40</v>
      </c>
      <c r="F42" s="21">
        <v>3030876</v>
      </c>
      <c r="G42" s="21">
        <v>251110083585654</v>
      </c>
      <c r="H42" s="21" t="s">
        <v>99</v>
      </c>
      <c r="I42" s="21">
        <v>311635406</v>
      </c>
      <c r="J42" s="21" t="s">
        <v>24</v>
      </c>
      <c r="K42" s="21">
        <v>10</v>
      </c>
      <c r="L42" s="21">
        <f t="shared" si="0"/>
        <v>10870</v>
      </c>
      <c r="M42" s="30">
        <v>108700</v>
      </c>
      <c r="N42" s="11"/>
      <c r="O42" s="11"/>
    </row>
    <row r="43" spans="1:15" ht="38.25" customHeight="1" x14ac:dyDescent="0.25">
      <c r="A43" s="10">
        <v>37</v>
      </c>
      <c r="B43" s="25" t="s">
        <v>41</v>
      </c>
      <c r="C43" s="21" t="s">
        <v>102</v>
      </c>
      <c r="D43" s="21" t="s">
        <v>39</v>
      </c>
      <c r="E43" s="21" t="s">
        <v>40</v>
      </c>
      <c r="F43" s="21">
        <v>3070044</v>
      </c>
      <c r="G43" s="21">
        <v>251110083631982</v>
      </c>
      <c r="H43" s="21" t="s">
        <v>103</v>
      </c>
      <c r="I43" s="21">
        <v>311845674</v>
      </c>
      <c r="J43" s="21" t="s">
        <v>24</v>
      </c>
      <c r="K43" s="21">
        <v>1</v>
      </c>
      <c r="L43" s="21">
        <f t="shared" si="0"/>
        <v>4000</v>
      </c>
      <c r="M43" s="30">
        <v>4000</v>
      </c>
    </row>
    <row r="44" spans="1:15" ht="48" customHeight="1" x14ac:dyDescent="0.25">
      <c r="A44" s="10">
        <v>38</v>
      </c>
      <c r="B44" s="25" t="s">
        <v>41</v>
      </c>
      <c r="C44" s="21" t="s">
        <v>53</v>
      </c>
      <c r="D44" s="21" t="s">
        <v>39</v>
      </c>
      <c r="E44" s="21" t="s">
        <v>40</v>
      </c>
      <c r="F44" s="21">
        <v>3085798</v>
      </c>
      <c r="G44" s="21">
        <v>251110083649887</v>
      </c>
      <c r="H44" s="21" t="s">
        <v>104</v>
      </c>
      <c r="I44" s="21">
        <v>309528015</v>
      </c>
      <c r="J44" s="21" t="s">
        <v>105</v>
      </c>
      <c r="K44" s="21">
        <v>100</v>
      </c>
      <c r="L44" s="21">
        <f t="shared" si="0"/>
        <v>393.85989999999998</v>
      </c>
      <c r="M44" s="30">
        <v>39385.99</v>
      </c>
    </row>
    <row r="45" spans="1:15" ht="63.75" customHeight="1" x14ac:dyDescent="0.25">
      <c r="A45" s="10">
        <v>39</v>
      </c>
      <c r="B45" s="18" t="s">
        <v>106</v>
      </c>
      <c r="C45" s="21" t="s">
        <v>107</v>
      </c>
      <c r="D45" s="21" t="s">
        <v>39</v>
      </c>
      <c r="E45" s="21" t="s">
        <v>40</v>
      </c>
      <c r="F45" s="21">
        <v>3107969</v>
      </c>
      <c r="G45" s="21">
        <v>251110083677284</v>
      </c>
      <c r="H45" s="21" t="s">
        <v>108</v>
      </c>
      <c r="I45" s="21">
        <v>207102130</v>
      </c>
      <c r="J45" s="21" t="s">
        <v>109</v>
      </c>
      <c r="K45" s="21">
        <v>1</v>
      </c>
      <c r="L45" s="21">
        <v>5992000</v>
      </c>
      <c r="M45" s="30">
        <f>+ROUND(L45*K45/1000,2)</f>
        <v>5992</v>
      </c>
    </row>
    <row r="46" spans="1:15" ht="48" customHeight="1" x14ac:dyDescent="0.25">
      <c r="A46" s="10">
        <v>40</v>
      </c>
      <c r="B46" s="18" t="s">
        <v>106</v>
      </c>
      <c r="C46" s="21" t="s">
        <v>110</v>
      </c>
      <c r="D46" s="21" t="s">
        <v>39</v>
      </c>
      <c r="E46" s="21" t="s">
        <v>40</v>
      </c>
      <c r="F46" s="21">
        <v>3114048</v>
      </c>
      <c r="G46" s="21">
        <v>251110083684422</v>
      </c>
      <c r="H46" s="21" t="s">
        <v>111</v>
      </c>
      <c r="I46" s="21">
        <v>311944994</v>
      </c>
      <c r="J46" s="21" t="s">
        <v>112</v>
      </c>
      <c r="K46" s="21">
        <v>100</v>
      </c>
      <c r="L46" s="21">
        <v>4399</v>
      </c>
      <c r="M46" s="30">
        <f t="shared" ref="M46:M93" si="1">+ROUND(L46*K46/1000,2)</f>
        <v>439.9</v>
      </c>
    </row>
    <row r="47" spans="1:15" ht="45" customHeight="1" x14ac:dyDescent="0.3">
      <c r="A47" s="10">
        <v>41</v>
      </c>
      <c r="B47" s="18" t="s">
        <v>106</v>
      </c>
      <c r="C47" s="21" t="s">
        <v>113</v>
      </c>
      <c r="D47" s="21" t="s">
        <v>39</v>
      </c>
      <c r="E47" s="21" t="s">
        <v>40</v>
      </c>
      <c r="F47" s="21">
        <v>3115384</v>
      </c>
      <c r="G47" s="21">
        <v>251110083686001</v>
      </c>
      <c r="H47" s="21" t="s">
        <v>114</v>
      </c>
      <c r="I47" s="27" t="s">
        <v>183</v>
      </c>
      <c r="J47" s="21" t="s">
        <v>24</v>
      </c>
      <c r="K47" s="21">
        <v>30</v>
      </c>
      <c r="L47" s="21">
        <v>17888</v>
      </c>
      <c r="M47" s="30">
        <f t="shared" si="1"/>
        <v>536.64</v>
      </c>
    </row>
    <row r="48" spans="1:15" ht="63.75" customHeight="1" x14ac:dyDescent="0.25">
      <c r="A48" s="10">
        <v>42</v>
      </c>
      <c r="B48" s="18" t="s">
        <v>106</v>
      </c>
      <c r="C48" s="21" t="s">
        <v>115</v>
      </c>
      <c r="D48" s="21" t="s">
        <v>39</v>
      </c>
      <c r="E48" s="21" t="s">
        <v>40</v>
      </c>
      <c r="F48" s="21">
        <v>3115577</v>
      </c>
      <c r="G48" s="21">
        <v>251110083686235</v>
      </c>
      <c r="H48" s="21" t="s">
        <v>116</v>
      </c>
      <c r="I48" s="21">
        <v>309304856</v>
      </c>
      <c r="J48" s="21" t="s">
        <v>24</v>
      </c>
      <c r="K48" s="21">
        <v>30</v>
      </c>
      <c r="L48" s="21">
        <v>21000</v>
      </c>
      <c r="M48" s="30">
        <f t="shared" si="1"/>
        <v>630</v>
      </c>
    </row>
    <row r="49" spans="1:13" ht="45" customHeight="1" x14ac:dyDescent="0.25">
      <c r="A49" s="10">
        <v>43</v>
      </c>
      <c r="B49" s="18" t="s">
        <v>106</v>
      </c>
      <c r="C49" s="21" t="s">
        <v>117</v>
      </c>
      <c r="D49" s="21" t="s">
        <v>39</v>
      </c>
      <c r="E49" s="21" t="s">
        <v>40</v>
      </c>
      <c r="F49" s="21">
        <v>3115593</v>
      </c>
      <c r="G49" s="21">
        <v>251110083686255</v>
      </c>
      <c r="H49" s="21" t="s">
        <v>118</v>
      </c>
      <c r="I49" s="21">
        <v>505527006</v>
      </c>
      <c r="J49" s="21" t="s">
        <v>24</v>
      </c>
      <c r="K49" s="21">
        <v>30</v>
      </c>
      <c r="L49" s="21">
        <v>10000</v>
      </c>
      <c r="M49" s="30">
        <f t="shared" si="1"/>
        <v>300</v>
      </c>
    </row>
    <row r="50" spans="1:13" ht="46.5" customHeight="1" x14ac:dyDescent="0.25">
      <c r="A50" s="10">
        <v>44</v>
      </c>
      <c r="B50" s="18" t="s">
        <v>106</v>
      </c>
      <c r="C50" s="21" t="s">
        <v>119</v>
      </c>
      <c r="D50" s="21" t="s">
        <v>39</v>
      </c>
      <c r="E50" s="21" t="s">
        <v>40</v>
      </c>
      <c r="F50" s="21">
        <v>3115645</v>
      </c>
      <c r="G50" s="21">
        <v>251110083686319</v>
      </c>
      <c r="H50" s="21" t="s">
        <v>120</v>
      </c>
      <c r="I50" s="21">
        <v>301837744</v>
      </c>
      <c r="J50" s="21" t="s">
        <v>24</v>
      </c>
      <c r="K50" s="21">
        <v>50</v>
      </c>
      <c r="L50" s="21">
        <v>7000</v>
      </c>
      <c r="M50" s="30">
        <f t="shared" si="1"/>
        <v>350</v>
      </c>
    </row>
    <row r="51" spans="1:13" ht="48" customHeight="1" x14ac:dyDescent="0.25">
      <c r="A51" s="10">
        <v>45</v>
      </c>
      <c r="B51" s="18" t="s">
        <v>106</v>
      </c>
      <c r="C51" s="21" t="s">
        <v>121</v>
      </c>
      <c r="D51" s="21" t="s">
        <v>39</v>
      </c>
      <c r="E51" s="21" t="s">
        <v>40</v>
      </c>
      <c r="F51" s="21">
        <v>3115759</v>
      </c>
      <c r="G51" s="21">
        <v>251110083686403</v>
      </c>
      <c r="H51" s="21" t="s">
        <v>122</v>
      </c>
      <c r="I51" s="21">
        <v>309796388</v>
      </c>
      <c r="J51" s="21" t="s">
        <v>24</v>
      </c>
      <c r="K51" s="21">
        <v>20</v>
      </c>
      <c r="L51" s="21">
        <v>17777</v>
      </c>
      <c r="M51" s="30">
        <f t="shared" si="1"/>
        <v>355.54</v>
      </c>
    </row>
    <row r="52" spans="1:13" ht="73.5" customHeight="1" x14ac:dyDescent="0.25">
      <c r="A52" s="10">
        <v>46</v>
      </c>
      <c r="B52" s="18" t="s">
        <v>106</v>
      </c>
      <c r="C52" s="21" t="s">
        <v>123</v>
      </c>
      <c r="D52" s="21" t="s">
        <v>39</v>
      </c>
      <c r="E52" s="21" t="s">
        <v>40</v>
      </c>
      <c r="F52" s="21">
        <v>3117665</v>
      </c>
      <c r="G52" s="21">
        <v>251110083688758</v>
      </c>
      <c r="H52" s="21" t="s">
        <v>124</v>
      </c>
      <c r="I52" s="21">
        <v>306089114</v>
      </c>
      <c r="J52" s="21" t="s">
        <v>24</v>
      </c>
      <c r="K52" s="21">
        <v>50</v>
      </c>
      <c r="L52" s="21">
        <v>71160</v>
      </c>
      <c r="M52" s="30">
        <f t="shared" si="1"/>
        <v>3558</v>
      </c>
    </row>
    <row r="53" spans="1:13" ht="46.5" customHeight="1" x14ac:dyDescent="0.25">
      <c r="A53" s="10">
        <v>47</v>
      </c>
      <c r="B53" s="18" t="s">
        <v>106</v>
      </c>
      <c r="C53" s="21" t="s">
        <v>125</v>
      </c>
      <c r="D53" s="21" t="s">
        <v>39</v>
      </c>
      <c r="E53" s="21" t="s">
        <v>40</v>
      </c>
      <c r="F53" s="21">
        <v>3117683</v>
      </c>
      <c r="G53" s="21">
        <v>251110083688778</v>
      </c>
      <c r="H53" s="21" t="s">
        <v>126</v>
      </c>
      <c r="I53" s="26">
        <v>50405037080026</v>
      </c>
      <c r="J53" s="21" t="s">
        <v>24</v>
      </c>
      <c r="K53" s="21">
        <v>30</v>
      </c>
      <c r="L53" s="21">
        <v>48999</v>
      </c>
      <c r="M53" s="30">
        <f t="shared" si="1"/>
        <v>1469.97</v>
      </c>
    </row>
    <row r="54" spans="1:13" ht="43.5" customHeight="1" x14ac:dyDescent="0.25">
      <c r="A54" s="10">
        <v>48</v>
      </c>
      <c r="B54" s="18" t="s">
        <v>106</v>
      </c>
      <c r="C54" s="21" t="s">
        <v>95</v>
      </c>
      <c r="D54" s="21" t="s">
        <v>39</v>
      </c>
      <c r="E54" s="21" t="s">
        <v>40</v>
      </c>
      <c r="F54" s="21">
        <v>3117718</v>
      </c>
      <c r="G54" s="21">
        <v>251110083688818</v>
      </c>
      <c r="H54" s="21" t="s">
        <v>124</v>
      </c>
      <c r="I54" s="21">
        <v>306089114</v>
      </c>
      <c r="J54" s="21" t="s">
        <v>24</v>
      </c>
      <c r="K54" s="21">
        <v>50</v>
      </c>
      <c r="L54" s="21">
        <v>8800</v>
      </c>
      <c r="M54" s="30">
        <f t="shared" si="1"/>
        <v>440</v>
      </c>
    </row>
    <row r="55" spans="1:13" ht="46.5" customHeight="1" x14ac:dyDescent="0.25">
      <c r="A55" s="10">
        <v>49</v>
      </c>
      <c r="B55" s="18" t="s">
        <v>106</v>
      </c>
      <c r="C55" s="21" t="s">
        <v>95</v>
      </c>
      <c r="D55" s="21" t="s">
        <v>39</v>
      </c>
      <c r="E55" s="21" t="s">
        <v>40</v>
      </c>
      <c r="F55" s="21">
        <v>3119120</v>
      </c>
      <c r="G55" s="21">
        <v>251110083690231</v>
      </c>
      <c r="H55" s="21" t="s">
        <v>124</v>
      </c>
      <c r="I55" s="21">
        <v>306089114</v>
      </c>
      <c r="J55" s="21" t="s">
        <v>24</v>
      </c>
      <c r="K55" s="21">
        <v>50</v>
      </c>
      <c r="L55" s="21">
        <v>2000</v>
      </c>
      <c r="M55" s="30">
        <f t="shared" si="1"/>
        <v>100</v>
      </c>
    </row>
    <row r="56" spans="1:13" ht="46.5" customHeight="1" x14ac:dyDescent="0.25">
      <c r="A56" s="10">
        <v>50</v>
      </c>
      <c r="B56" s="18" t="s">
        <v>106</v>
      </c>
      <c r="C56" s="21" t="s">
        <v>127</v>
      </c>
      <c r="D56" s="21" t="s">
        <v>39</v>
      </c>
      <c r="E56" s="21" t="s">
        <v>40</v>
      </c>
      <c r="F56" s="21">
        <v>3119289</v>
      </c>
      <c r="G56" s="21">
        <v>251110083690397</v>
      </c>
      <c r="H56" s="21" t="s">
        <v>128</v>
      </c>
      <c r="I56" s="21">
        <v>307205774</v>
      </c>
      <c r="J56" s="21" t="s">
        <v>24</v>
      </c>
      <c r="K56" s="21">
        <v>40</v>
      </c>
      <c r="L56" s="21">
        <v>14800</v>
      </c>
      <c r="M56" s="30">
        <f t="shared" si="1"/>
        <v>592</v>
      </c>
    </row>
    <row r="57" spans="1:13" ht="46.5" customHeight="1" x14ac:dyDescent="0.25">
      <c r="A57" s="10">
        <v>51</v>
      </c>
      <c r="B57" s="18" t="s">
        <v>106</v>
      </c>
      <c r="C57" s="21" t="s">
        <v>129</v>
      </c>
      <c r="D57" s="21" t="s">
        <v>39</v>
      </c>
      <c r="E57" s="21" t="s">
        <v>40</v>
      </c>
      <c r="F57" s="21">
        <v>3119353</v>
      </c>
      <c r="G57" s="21">
        <v>251110083690454</v>
      </c>
      <c r="H57" s="21" t="s">
        <v>131</v>
      </c>
      <c r="I57" s="26">
        <v>31510976520018</v>
      </c>
      <c r="J57" s="21" t="s">
        <v>24</v>
      </c>
      <c r="K57" s="21">
        <v>30</v>
      </c>
      <c r="L57" s="21">
        <v>25000</v>
      </c>
      <c r="M57" s="30">
        <f t="shared" si="1"/>
        <v>750</v>
      </c>
    </row>
    <row r="58" spans="1:13" ht="46.5" customHeight="1" x14ac:dyDescent="0.25">
      <c r="A58" s="10">
        <v>52</v>
      </c>
      <c r="B58" s="18" t="s">
        <v>106</v>
      </c>
      <c r="C58" s="21" t="s">
        <v>130</v>
      </c>
      <c r="D58" s="21" t="s">
        <v>39</v>
      </c>
      <c r="E58" s="21" t="s">
        <v>40</v>
      </c>
      <c r="F58" s="21">
        <v>3119392</v>
      </c>
      <c r="G58" s="21" t="s">
        <v>133</v>
      </c>
      <c r="H58" s="21" t="s">
        <v>132</v>
      </c>
      <c r="I58" s="26">
        <v>62508056140016</v>
      </c>
      <c r="J58" s="21" t="s">
        <v>24</v>
      </c>
      <c r="K58" s="21">
        <v>50</v>
      </c>
      <c r="L58" s="21">
        <v>9870</v>
      </c>
      <c r="M58" s="30">
        <f t="shared" si="1"/>
        <v>493.5</v>
      </c>
    </row>
    <row r="59" spans="1:13" ht="71.25" customHeight="1" x14ac:dyDescent="0.25">
      <c r="A59" s="10">
        <v>53</v>
      </c>
      <c r="B59" s="18" t="s">
        <v>106</v>
      </c>
      <c r="C59" s="21" t="s">
        <v>134</v>
      </c>
      <c r="D59" s="21" t="s">
        <v>39</v>
      </c>
      <c r="E59" s="21" t="s">
        <v>40</v>
      </c>
      <c r="F59" s="21">
        <v>3131359</v>
      </c>
      <c r="G59" s="21" t="s">
        <v>135</v>
      </c>
      <c r="H59" s="21" t="s">
        <v>136</v>
      </c>
      <c r="I59" s="26">
        <v>41708682940014</v>
      </c>
      <c r="J59" s="21" t="s">
        <v>24</v>
      </c>
      <c r="K59" s="21">
        <v>3</v>
      </c>
      <c r="L59" s="21">
        <v>1020000</v>
      </c>
      <c r="M59" s="30">
        <f t="shared" si="1"/>
        <v>3060</v>
      </c>
    </row>
    <row r="60" spans="1:13" ht="46.5" customHeight="1" x14ac:dyDescent="0.25">
      <c r="A60" s="10">
        <v>54</v>
      </c>
      <c r="B60" s="18" t="s">
        <v>106</v>
      </c>
      <c r="C60" s="21" t="s">
        <v>137</v>
      </c>
      <c r="D60" s="21" t="s">
        <v>39</v>
      </c>
      <c r="E60" s="21" t="s">
        <v>40</v>
      </c>
      <c r="F60" s="21">
        <v>3131413</v>
      </c>
      <c r="G60" s="21" t="s">
        <v>138</v>
      </c>
      <c r="H60" s="21" t="s">
        <v>139</v>
      </c>
      <c r="I60" s="26">
        <v>311573262</v>
      </c>
      <c r="J60" s="21" t="s">
        <v>24</v>
      </c>
      <c r="K60" s="21">
        <v>1</v>
      </c>
      <c r="L60" s="21">
        <v>378000</v>
      </c>
      <c r="M60" s="30">
        <f t="shared" si="1"/>
        <v>378</v>
      </c>
    </row>
    <row r="61" spans="1:13" ht="79.5" customHeight="1" x14ac:dyDescent="0.25">
      <c r="A61" s="10">
        <v>55</v>
      </c>
      <c r="B61" s="18" t="s">
        <v>106</v>
      </c>
      <c r="C61" s="21" t="s">
        <v>140</v>
      </c>
      <c r="D61" s="21" t="s">
        <v>39</v>
      </c>
      <c r="E61" s="21" t="s">
        <v>40</v>
      </c>
      <c r="F61" s="21">
        <v>3138067</v>
      </c>
      <c r="G61" s="21">
        <v>251110083712848</v>
      </c>
      <c r="H61" s="21" t="s">
        <v>141</v>
      </c>
      <c r="I61" s="26">
        <v>41610890191482</v>
      </c>
      <c r="J61" s="21" t="s">
        <v>142</v>
      </c>
      <c r="K61" s="21">
        <v>100</v>
      </c>
      <c r="L61" s="21">
        <v>60500</v>
      </c>
      <c r="M61" s="30">
        <f t="shared" si="1"/>
        <v>6050</v>
      </c>
    </row>
    <row r="62" spans="1:13" ht="46.5" customHeight="1" x14ac:dyDescent="0.25">
      <c r="A62" s="10">
        <v>56</v>
      </c>
      <c r="B62" s="18" t="s">
        <v>106</v>
      </c>
      <c r="C62" s="21" t="s">
        <v>75</v>
      </c>
      <c r="D62" s="21" t="s">
        <v>39</v>
      </c>
      <c r="E62" s="21" t="s">
        <v>40</v>
      </c>
      <c r="F62" s="21">
        <v>3153774</v>
      </c>
      <c r="G62" s="21">
        <v>251110083726203</v>
      </c>
      <c r="H62" s="21" t="s">
        <v>76</v>
      </c>
      <c r="I62" s="26">
        <v>207041571</v>
      </c>
      <c r="J62" s="21" t="s">
        <v>24</v>
      </c>
      <c r="K62" s="21">
        <v>3</v>
      </c>
      <c r="L62" s="21">
        <v>545664</v>
      </c>
      <c r="M62" s="30">
        <f t="shared" si="1"/>
        <v>1636.99</v>
      </c>
    </row>
    <row r="63" spans="1:13" ht="46.5" customHeight="1" x14ac:dyDescent="0.25">
      <c r="A63" s="10">
        <v>57</v>
      </c>
      <c r="B63" s="18" t="s">
        <v>106</v>
      </c>
      <c r="C63" s="21" t="s">
        <v>143</v>
      </c>
      <c r="D63" s="21" t="s">
        <v>39</v>
      </c>
      <c r="E63" s="21" t="s">
        <v>40</v>
      </c>
      <c r="F63" s="21">
        <v>3156104</v>
      </c>
      <c r="G63" s="21">
        <v>251110083733764</v>
      </c>
      <c r="H63" s="21" t="s">
        <v>144</v>
      </c>
      <c r="I63" s="26">
        <v>308743461</v>
      </c>
      <c r="J63" s="21" t="s">
        <v>24</v>
      </c>
      <c r="K63" s="21">
        <v>2</v>
      </c>
      <c r="L63" s="21">
        <v>440000</v>
      </c>
      <c r="M63" s="30">
        <f t="shared" si="1"/>
        <v>880</v>
      </c>
    </row>
    <row r="64" spans="1:13" ht="46.5" customHeight="1" x14ac:dyDescent="0.25">
      <c r="A64" s="10">
        <v>58</v>
      </c>
      <c r="B64" s="18" t="s">
        <v>106</v>
      </c>
      <c r="C64" s="21" t="s">
        <v>145</v>
      </c>
      <c r="D64" s="21" t="s">
        <v>39</v>
      </c>
      <c r="E64" s="21" t="s">
        <v>40</v>
      </c>
      <c r="F64" s="21">
        <v>3186554</v>
      </c>
      <c r="G64" s="21">
        <v>251110083769811</v>
      </c>
      <c r="H64" s="21" t="s">
        <v>92</v>
      </c>
      <c r="I64" s="26">
        <v>205247459</v>
      </c>
      <c r="J64" s="21" t="s">
        <v>146</v>
      </c>
      <c r="K64" s="21">
        <v>75</v>
      </c>
      <c r="L64" s="21">
        <v>10444</v>
      </c>
      <c r="M64" s="30">
        <f t="shared" si="1"/>
        <v>783.3</v>
      </c>
    </row>
    <row r="65" spans="1:13" ht="46.5" customHeight="1" x14ac:dyDescent="0.25">
      <c r="A65" s="10">
        <v>59</v>
      </c>
      <c r="B65" s="18" t="s">
        <v>106</v>
      </c>
      <c r="C65" s="21" t="s">
        <v>145</v>
      </c>
      <c r="D65" s="21" t="s">
        <v>39</v>
      </c>
      <c r="E65" s="21" t="s">
        <v>40</v>
      </c>
      <c r="F65" s="21">
        <v>3186801</v>
      </c>
      <c r="G65" s="21">
        <v>251110083769863</v>
      </c>
      <c r="H65" s="21" t="s">
        <v>118</v>
      </c>
      <c r="I65" s="26">
        <v>505527006</v>
      </c>
      <c r="J65" s="21" t="s">
        <v>146</v>
      </c>
      <c r="K65" s="21">
        <v>60</v>
      </c>
      <c r="L65" s="21">
        <v>8499</v>
      </c>
      <c r="M65" s="30">
        <f t="shared" si="1"/>
        <v>509.94</v>
      </c>
    </row>
    <row r="66" spans="1:13" ht="46.5" customHeight="1" x14ac:dyDescent="0.25">
      <c r="A66" s="10">
        <v>60</v>
      </c>
      <c r="B66" s="18" t="s">
        <v>106</v>
      </c>
      <c r="C66" s="21" t="s">
        <v>147</v>
      </c>
      <c r="D66" s="21" t="s">
        <v>39</v>
      </c>
      <c r="E66" s="21" t="s">
        <v>40</v>
      </c>
      <c r="F66" s="21">
        <v>3192729</v>
      </c>
      <c r="G66" s="21">
        <v>251110083775387</v>
      </c>
      <c r="H66" s="21" t="s">
        <v>92</v>
      </c>
      <c r="I66" s="26">
        <v>205247459</v>
      </c>
      <c r="J66" s="21" t="s">
        <v>24</v>
      </c>
      <c r="K66" s="21">
        <v>6</v>
      </c>
      <c r="L66" s="21">
        <v>72632</v>
      </c>
      <c r="M66" s="30">
        <f t="shared" si="1"/>
        <v>435.79</v>
      </c>
    </row>
    <row r="67" spans="1:13" ht="46.5" customHeight="1" x14ac:dyDescent="0.25">
      <c r="A67" s="10">
        <v>61</v>
      </c>
      <c r="B67" s="18" t="s">
        <v>106</v>
      </c>
      <c r="C67" s="21" t="s">
        <v>148</v>
      </c>
      <c r="D67" s="21" t="s">
        <v>39</v>
      </c>
      <c r="E67" s="21" t="s">
        <v>40</v>
      </c>
      <c r="F67" s="21">
        <v>3201783</v>
      </c>
      <c r="G67" s="21">
        <v>251110083786255</v>
      </c>
      <c r="H67" s="21" t="s">
        <v>149</v>
      </c>
      <c r="I67" s="26">
        <v>306846460</v>
      </c>
      <c r="J67" s="21" t="s">
        <v>24</v>
      </c>
      <c r="K67" s="21">
        <v>5430</v>
      </c>
      <c r="L67" s="21">
        <v>2786</v>
      </c>
      <c r="M67" s="30">
        <f t="shared" si="1"/>
        <v>15127.98</v>
      </c>
    </row>
    <row r="68" spans="1:13" ht="46.5" customHeight="1" x14ac:dyDescent="0.25">
      <c r="A68" s="10">
        <v>62</v>
      </c>
      <c r="B68" s="18" t="s">
        <v>106</v>
      </c>
      <c r="C68" s="21" t="s">
        <v>150</v>
      </c>
      <c r="D68" s="21" t="s">
        <v>39</v>
      </c>
      <c r="E68" s="21" t="s">
        <v>40</v>
      </c>
      <c r="F68" s="21">
        <v>3206154</v>
      </c>
      <c r="G68" s="21">
        <v>251110083791139</v>
      </c>
      <c r="H68" s="21" t="s">
        <v>151</v>
      </c>
      <c r="I68" s="26">
        <v>305662447</v>
      </c>
      <c r="J68" s="21" t="s">
        <v>152</v>
      </c>
      <c r="K68" s="21">
        <v>2</v>
      </c>
      <c r="L68" s="21">
        <v>2800000</v>
      </c>
      <c r="M68" s="30">
        <f t="shared" si="1"/>
        <v>5600</v>
      </c>
    </row>
    <row r="69" spans="1:13" ht="46.5" customHeight="1" x14ac:dyDescent="0.25">
      <c r="A69" s="10">
        <v>63</v>
      </c>
      <c r="B69" s="18" t="s">
        <v>106</v>
      </c>
      <c r="C69" s="21" t="s">
        <v>153</v>
      </c>
      <c r="D69" s="21" t="s">
        <v>39</v>
      </c>
      <c r="E69" s="21" t="s">
        <v>40</v>
      </c>
      <c r="F69" s="21">
        <v>3210010</v>
      </c>
      <c r="G69" s="21">
        <v>251110083795246</v>
      </c>
      <c r="H69" s="21" t="s">
        <v>118</v>
      </c>
      <c r="I69" s="26">
        <v>505527006</v>
      </c>
      <c r="J69" s="21" t="s">
        <v>105</v>
      </c>
      <c r="K69" s="21">
        <v>10</v>
      </c>
      <c r="L69" s="21">
        <v>8999</v>
      </c>
      <c r="M69" s="30">
        <f t="shared" si="1"/>
        <v>89.99</v>
      </c>
    </row>
    <row r="70" spans="1:13" ht="46.5" customHeight="1" x14ac:dyDescent="0.25">
      <c r="A70" s="10">
        <v>64</v>
      </c>
      <c r="B70" s="18" t="s">
        <v>106</v>
      </c>
      <c r="C70" s="21" t="s">
        <v>154</v>
      </c>
      <c r="D70" s="21" t="s">
        <v>39</v>
      </c>
      <c r="E70" s="21" t="s">
        <v>40</v>
      </c>
      <c r="F70" s="21">
        <v>3210043</v>
      </c>
      <c r="G70" s="21">
        <v>251110083795274</v>
      </c>
      <c r="H70" s="21" t="s">
        <v>118</v>
      </c>
      <c r="I70" s="26">
        <v>505527006</v>
      </c>
      <c r="J70" s="21" t="s">
        <v>24</v>
      </c>
      <c r="K70" s="21">
        <v>50</v>
      </c>
      <c r="L70" s="21">
        <v>5111</v>
      </c>
      <c r="M70" s="30">
        <f t="shared" si="1"/>
        <v>255.55</v>
      </c>
    </row>
    <row r="71" spans="1:13" ht="46.5" customHeight="1" x14ac:dyDescent="0.25">
      <c r="A71" s="10">
        <v>65</v>
      </c>
      <c r="B71" s="18" t="s">
        <v>106</v>
      </c>
      <c r="C71" s="21" t="s">
        <v>155</v>
      </c>
      <c r="D71" s="21" t="s">
        <v>39</v>
      </c>
      <c r="E71" s="21" t="s">
        <v>40</v>
      </c>
      <c r="F71" s="21">
        <v>3210059</v>
      </c>
      <c r="G71" s="21">
        <v>251110083795294</v>
      </c>
      <c r="H71" s="21" t="s">
        <v>156</v>
      </c>
      <c r="I71" s="26">
        <v>30705913940050</v>
      </c>
      <c r="J71" s="21" t="s">
        <v>24</v>
      </c>
      <c r="K71" s="21">
        <v>60</v>
      </c>
      <c r="L71" s="21">
        <v>6998</v>
      </c>
      <c r="M71" s="30">
        <f t="shared" si="1"/>
        <v>419.88</v>
      </c>
    </row>
    <row r="72" spans="1:13" ht="46.5" customHeight="1" x14ac:dyDescent="0.25">
      <c r="A72" s="10">
        <v>66</v>
      </c>
      <c r="B72" s="18" t="s">
        <v>106</v>
      </c>
      <c r="C72" s="21" t="s">
        <v>121</v>
      </c>
      <c r="D72" s="21" t="s">
        <v>39</v>
      </c>
      <c r="E72" s="21" t="s">
        <v>40</v>
      </c>
      <c r="F72" s="21">
        <v>3210143</v>
      </c>
      <c r="G72" s="21">
        <v>251110083795359</v>
      </c>
      <c r="H72" s="21" t="s">
        <v>118</v>
      </c>
      <c r="I72" s="26">
        <v>505527006</v>
      </c>
      <c r="J72" s="21" t="s">
        <v>24</v>
      </c>
      <c r="K72" s="21">
        <v>30</v>
      </c>
      <c r="L72" s="21">
        <v>8999</v>
      </c>
      <c r="M72" s="30">
        <f t="shared" si="1"/>
        <v>269.97000000000003</v>
      </c>
    </row>
    <row r="73" spans="1:13" ht="46.5" customHeight="1" x14ac:dyDescent="0.25">
      <c r="A73" s="10">
        <v>67</v>
      </c>
      <c r="B73" s="18" t="s">
        <v>106</v>
      </c>
      <c r="C73" s="21" t="s">
        <v>157</v>
      </c>
      <c r="D73" s="21" t="s">
        <v>39</v>
      </c>
      <c r="E73" s="21" t="s">
        <v>40</v>
      </c>
      <c r="F73" s="21">
        <v>3210200</v>
      </c>
      <c r="G73" s="21">
        <v>251110083795412</v>
      </c>
      <c r="H73" s="21" t="s">
        <v>114</v>
      </c>
      <c r="I73" s="26">
        <v>42302734320055</v>
      </c>
      <c r="J73" s="21" t="s">
        <v>24</v>
      </c>
      <c r="K73" s="21">
        <v>20</v>
      </c>
      <c r="L73" s="21">
        <v>43333</v>
      </c>
      <c r="M73" s="30">
        <f t="shared" si="1"/>
        <v>866.66</v>
      </c>
    </row>
    <row r="74" spans="1:13" ht="46.5" customHeight="1" x14ac:dyDescent="0.25">
      <c r="A74" s="10">
        <v>68</v>
      </c>
      <c r="B74" s="18" t="s">
        <v>106</v>
      </c>
      <c r="C74" s="21" t="s">
        <v>158</v>
      </c>
      <c r="D74" s="21" t="s">
        <v>39</v>
      </c>
      <c r="E74" s="21" t="s">
        <v>40</v>
      </c>
      <c r="F74" s="21">
        <v>3210236</v>
      </c>
      <c r="G74" s="21">
        <v>251110083795441</v>
      </c>
      <c r="H74" s="21" t="s">
        <v>124</v>
      </c>
      <c r="I74" s="26">
        <v>306089114</v>
      </c>
      <c r="J74" s="21" t="s">
        <v>105</v>
      </c>
      <c r="K74" s="21">
        <v>30</v>
      </c>
      <c r="L74" s="21">
        <v>32000</v>
      </c>
      <c r="M74" s="30">
        <f t="shared" si="1"/>
        <v>960</v>
      </c>
    </row>
    <row r="75" spans="1:13" ht="46.5" customHeight="1" x14ac:dyDescent="0.25">
      <c r="A75" s="10">
        <v>69</v>
      </c>
      <c r="B75" s="18" t="s">
        <v>106</v>
      </c>
      <c r="C75" s="21" t="s">
        <v>81</v>
      </c>
      <c r="D75" s="21" t="s">
        <v>39</v>
      </c>
      <c r="E75" s="21" t="s">
        <v>40</v>
      </c>
      <c r="F75" s="21">
        <v>3324802</v>
      </c>
      <c r="G75" s="21">
        <v>251111143895060</v>
      </c>
      <c r="H75" s="21" t="s">
        <v>82</v>
      </c>
      <c r="I75" s="26">
        <v>307405709</v>
      </c>
      <c r="J75" s="21" t="s">
        <v>24</v>
      </c>
      <c r="K75" s="21">
        <v>200</v>
      </c>
      <c r="L75" s="21">
        <v>18000</v>
      </c>
      <c r="M75" s="30">
        <f t="shared" si="1"/>
        <v>3600</v>
      </c>
    </row>
    <row r="76" spans="1:13" ht="58.5" customHeight="1" x14ac:dyDescent="0.25">
      <c r="A76" s="10">
        <v>70</v>
      </c>
      <c r="B76" s="18" t="s">
        <v>106</v>
      </c>
      <c r="C76" s="21" t="s">
        <v>159</v>
      </c>
      <c r="D76" s="21" t="s">
        <v>39</v>
      </c>
      <c r="E76" s="21" t="s">
        <v>40</v>
      </c>
      <c r="F76" s="21">
        <v>3334828</v>
      </c>
      <c r="G76" s="21" t="s">
        <v>160</v>
      </c>
      <c r="H76" s="21" t="s">
        <v>161</v>
      </c>
      <c r="I76" s="26">
        <v>310468020</v>
      </c>
      <c r="J76" s="21" t="s">
        <v>24</v>
      </c>
      <c r="K76" s="21">
        <v>5</v>
      </c>
      <c r="L76" s="21">
        <v>2188500</v>
      </c>
      <c r="M76" s="30">
        <f t="shared" si="1"/>
        <v>10942.5</v>
      </c>
    </row>
    <row r="77" spans="1:13" ht="46.5" customHeight="1" x14ac:dyDescent="0.25">
      <c r="A77" s="10">
        <v>71</v>
      </c>
      <c r="B77" s="18" t="s">
        <v>106</v>
      </c>
      <c r="C77" s="21" t="s">
        <v>162</v>
      </c>
      <c r="D77" s="21" t="s">
        <v>39</v>
      </c>
      <c r="E77" s="21" t="s">
        <v>40</v>
      </c>
      <c r="F77" s="21">
        <v>3341641</v>
      </c>
      <c r="G77" s="21">
        <v>251110083913538</v>
      </c>
      <c r="H77" s="21" t="s">
        <v>163</v>
      </c>
      <c r="I77" s="26">
        <v>52607056590047</v>
      </c>
      <c r="J77" s="21" t="s">
        <v>24</v>
      </c>
      <c r="K77" s="21">
        <v>30</v>
      </c>
      <c r="L77" s="21">
        <v>12500</v>
      </c>
      <c r="M77" s="30">
        <f t="shared" si="1"/>
        <v>375</v>
      </c>
    </row>
    <row r="78" spans="1:13" ht="46.5" customHeight="1" x14ac:dyDescent="0.25">
      <c r="A78" s="10">
        <v>72</v>
      </c>
      <c r="B78" s="18" t="s">
        <v>106</v>
      </c>
      <c r="C78" s="21" t="s">
        <v>164</v>
      </c>
      <c r="D78" s="21" t="s">
        <v>39</v>
      </c>
      <c r="E78" s="21" t="s">
        <v>40</v>
      </c>
      <c r="F78" s="21">
        <v>3360795</v>
      </c>
      <c r="G78" s="21">
        <v>251110083935236</v>
      </c>
      <c r="H78" s="21" t="s">
        <v>165</v>
      </c>
      <c r="I78" s="26">
        <v>42012832960010</v>
      </c>
      <c r="J78" s="21" t="s">
        <v>24</v>
      </c>
      <c r="K78" s="21">
        <v>5</v>
      </c>
      <c r="L78" s="21">
        <v>880000</v>
      </c>
      <c r="M78" s="30">
        <f t="shared" si="1"/>
        <v>4400</v>
      </c>
    </row>
    <row r="79" spans="1:13" ht="46.5" customHeight="1" x14ac:dyDescent="0.25">
      <c r="A79" s="10">
        <v>73</v>
      </c>
      <c r="B79" s="18" t="s">
        <v>106</v>
      </c>
      <c r="C79" s="21" t="s">
        <v>166</v>
      </c>
      <c r="D79" s="21" t="s">
        <v>39</v>
      </c>
      <c r="E79" s="21" t="s">
        <v>40</v>
      </c>
      <c r="F79" s="21">
        <v>3361066</v>
      </c>
      <c r="G79" s="21">
        <v>251110083935429</v>
      </c>
      <c r="H79" s="21" t="s">
        <v>167</v>
      </c>
      <c r="I79" s="26">
        <v>307647122</v>
      </c>
      <c r="J79" s="21" t="s">
        <v>24</v>
      </c>
      <c r="K79" s="21">
        <v>10</v>
      </c>
      <c r="L79" s="21">
        <v>777777</v>
      </c>
      <c r="M79" s="30">
        <f t="shared" si="1"/>
        <v>7777.77</v>
      </c>
    </row>
    <row r="80" spans="1:13" ht="73.5" customHeight="1" x14ac:dyDescent="0.25">
      <c r="A80" s="10">
        <v>74</v>
      </c>
      <c r="B80" s="18" t="s">
        <v>106</v>
      </c>
      <c r="C80" s="21" t="s">
        <v>168</v>
      </c>
      <c r="D80" s="21" t="s">
        <v>39</v>
      </c>
      <c r="E80" s="21" t="s">
        <v>40</v>
      </c>
      <c r="F80" s="21">
        <v>3377685</v>
      </c>
      <c r="G80" s="21">
        <v>251110083954830</v>
      </c>
      <c r="H80" s="21" t="s">
        <v>118</v>
      </c>
      <c r="I80" s="26">
        <v>505527006</v>
      </c>
      <c r="J80" s="21" t="s">
        <v>24</v>
      </c>
      <c r="K80" s="21">
        <v>100</v>
      </c>
      <c r="L80" s="21">
        <v>13500</v>
      </c>
      <c r="M80" s="30">
        <f t="shared" si="1"/>
        <v>1350</v>
      </c>
    </row>
    <row r="81" spans="1:13" ht="75" customHeight="1" x14ac:dyDescent="0.25">
      <c r="A81" s="10">
        <v>75</v>
      </c>
      <c r="B81" s="18" t="s">
        <v>106</v>
      </c>
      <c r="C81" s="21" t="s">
        <v>44</v>
      </c>
      <c r="D81" s="21" t="s">
        <v>39</v>
      </c>
      <c r="E81" s="21" t="s">
        <v>40</v>
      </c>
      <c r="F81" s="21">
        <v>3377720</v>
      </c>
      <c r="G81" s="21">
        <v>251110083954901</v>
      </c>
      <c r="H81" s="21" t="s">
        <v>169</v>
      </c>
      <c r="I81" s="26">
        <v>303055063</v>
      </c>
      <c r="J81" s="21" t="s">
        <v>24</v>
      </c>
      <c r="K81" s="21">
        <v>120</v>
      </c>
      <c r="L81" s="21">
        <v>910</v>
      </c>
      <c r="M81" s="30">
        <f t="shared" si="1"/>
        <v>109.2</v>
      </c>
    </row>
    <row r="82" spans="1:13" ht="46.5" customHeight="1" x14ac:dyDescent="0.25">
      <c r="A82" s="10">
        <v>76</v>
      </c>
      <c r="B82" s="18" t="s">
        <v>106</v>
      </c>
      <c r="C82" s="21" t="s">
        <v>57</v>
      </c>
      <c r="D82" s="21" t="s">
        <v>39</v>
      </c>
      <c r="E82" s="21" t="s">
        <v>40</v>
      </c>
      <c r="F82" s="21">
        <v>3377721</v>
      </c>
      <c r="G82" s="21">
        <v>251110083954902</v>
      </c>
      <c r="H82" s="21" t="s">
        <v>170</v>
      </c>
      <c r="I82" s="26">
        <v>304704282</v>
      </c>
      <c r="J82" s="21" t="s">
        <v>24</v>
      </c>
      <c r="K82" s="21">
        <v>1</v>
      </c>
      <c r="L82" s="21">
        <v>1050000</v>
      </c>
      <c r="M82" s="30">
        <f t="shared" si="1"/>
        <v>1050</v>
      </c>
    </row>
    <row r="83" spans="1:13" ht="46.5" customHeight="1" x14ac:dyDescent="0.25">
      <c r="A83" s="10">
        <v>77</v>
      </c>
      <c r="B83" s="18" t="s">
        <v>106</v>
      </c>
      <c r="C83" s="21" t="s">
        <v>49</v>
      </c>
      <c r="D83" s="21" t="s">
        <v>39</v>
      </c>
      <c r="E83" s="21" t="s">
        <v>40</v>
      </c>
      <c r="F83" s="21">
        <v>3377758</v>
      </c>
      <c r="G83" s="21">
        <v>251110083954955</v>
      </c>
      <c r="H83" s="21" t="s">
        <v>171</v>
      </c>
      <c r="I83" s="26">
        <v>32807950560021</v>
      </c>
      <c r="J83" s="21" t="s">
        <v>24</v>
      </c>
      <c r="K83" s="21">
        <v>50</v>
      </c>
      <c r="L83" s="21">
        <v>12000</v>
      </c>
      <c r="M83" s="30">
        <f t="shared" si="1"/>
        <v>600</v>
      </c>
    </row>
    <row r="84" spans="1:13" ht="46.5" customHeight="1" x14ac:dyDescent="0.25">
      <c r="A84" s="10">
        <v>78</v>
      </c>
      <c r="B84" s="18" t="s">
        <v>106</v>
      </c>
      <c r="C84" s="21" t="s">
        <v>62</v>
      </c>
      <c r="D84" s="21" t="s">
        <v>39</v>
      </c>
      <c r="E84" s="21" t="s">
        <v>40</v>
      </c>
      <c r="F84" s="21">
        <v>3377768</v>
      </c>
      <c r="G84" s="21">
        <v>251110083954968</v>
      </c>
      <c r="H84" s="21" t="s">
        <v>172</v>
      </c>
      <c r="I84" s="26">
        <v>50310015610024</v>
      </c>
      <c r="J84" s="21" t="s">
        <v>24</v>
      </c>
      <c r="K84" s="21">
        <v>1</v>
      </c>
      <c r="L84" s="21">
        <v>1628000</v>
      </c>
      <c r="M84" s="30">
        <f t="shared" si="1"/>
        <v>1628</v>
      </c>
    </row>
    <row r="85" spans="1:13" ht="46.5" customHeight="1" x14ac:dyDescent="0.25">
      <c r="A85" s="10">
        <v>79</v>
      </c>
      <c r="B85" s="18" t="s">
        <v>106</v>
      </c>
      <c r="C85" s="21" t="s">
        <v>173</v>
      </c>
      <c r="D85" s="21" t="s">
        <v>39</v>
      </c>
      <c r="E85" s="21" t="s">
        <v>40</v>
      </c>
      <c r="F85" s="21">
        <v>3377786</v>
      </c>
      <c r="G85" s="21">
        <v>251110083954990</v>
      </c>
      <c r="H85" s="21" t="s">
        <v>104</v>
      </c>
      <c r="I85" s="26">
        <v>309528015</v>
      </c>
      <c r="J85" s="21" t="s">
        <v>105</v>
      </c>
      <c r="K85" s="21">
        <v>100</v>
      </c>
      <c r="L85" s="21">
        <v>3180</v>
      </c>
      <c r="M85" s="30">
        <f t="shared" si="1"/>
        <v>318</v>
      </c>
    </row>
    <row r="86" spans="1:13" ht="46.5" customHeight="1" x14ac:dyDescent="0.25">
      <c r="A86" s="10">
        <v>80</v>
      </c>
      <c r="B86" s="18" t="s">
        <v>106</v>
      </c>
      <c r="C86" s="21" t="s">
        <v>174</v>
      </c>
      <c r="D86" s="21" t="s">
        <v>39</v>
      </c>
      <c r="E86" s="21" t="s">
        <v>40</v>
      </c>
      <c r="F86" s="21">
        <v>3377789</v>
      </c>
      <c r="G86" s="21">
        <v>251110083954975</v>
      </c>
      <c r="H86" s="21" t="s">
        <v>175</v>
      </c>
      <c r="I86" s="26">
        <v>32708833480020</v>
      </c>
      <c r="J86" s="21" t="s">
        <v>24</v>
      </c>
      <c r="K86" s="21">
        <v>50</v>
      </c>
      <c r="L86" s="21">
        <v>18000</v>
      </c>
      <c r="M86" s="30">
        <f t="shared" si="1"/>
        <v>900</v>
      </c>
    </row>
    <row r="87" spans="1:13" ht="46.5" customHeight="1" x14ac:dyDescent="0.25">
      <c r="A87" s="10">
        <v>81</v>
      </c>
      <c r="B87" s="18" t="s">
        <v>106</v>
      </c>
      <c r="C87" s="21" t="s">
        <v>176</v>
      </c>
      <c r="D87" s="21" t="s">
        <v>39</v>
      </c>
      <c r="E87" s="21" t="s">
        <v>40</v>
      </c>
      <c r="F87" s="21">
        <v>3377803</v>
      </c>
      <c r="G87" s="21">
        <v>251110083954998</v>
      </c>
      <c r="H87" s="21" t="s">
        <v>177</v>
      </c>
      <c r="I87" s="26">
        <v>312057318</v>
      </c>
      <c r="J87" s="21" t="s">
        <v>24</v>
      </c>
      <c r="K87" s="21">
        <v>40</v>
      </c>
      <c r="L87" s="21">
        <v>5803</v>
      </c>
      <c r="M87" s="30">
        <f t="shared" si="1"/>
        <v>232.12</v>
      </c>
    </row>
    <row r="88" spans="1:13" ht="46.5" customHeight="1" x14ac:dyDescent="0.25">
      <c r="A88" s="10">
        <v>82</v>
      </c>
      <c r="B88" s="18" t="s">
        <v>106</v>
      </c>
      <c r="C88" s="21" t="s">
        <v>178</v>
      </c>
      <c r="D88" s="21" t="s">
        <v>39</v>
      </c>
      <c r="E88" s="21" t="s">
        <v>40</v>
      </c>
      <c r="F88" s="21">
        <v>3377809</v>
      </c>
      <c r="G88" s="21">
        <v>251110083955006</v>
      </c>
      <c r="H88" s="21" t="s">
        <v>70</v>
      </c>
      <c r="I88" s="26">
        <v>307397600</v>
      </c>
      <c r="J88" s="21" t="s">
        <v>24</v>
      </c>
      <c r="K88" s="21">
        <v>30</v>
      </c>
      <c r="L88" s="21">
        <v>31000</v>
      </c>
      <c r="M88" s="30">
        <f t="shared" si="1"/>
        <v>930</v>
      </c>
    </row>
    <row r="89" spans="1:13" ht="46.5" customHeight="1" x14ac:dyDescent="0.25">
      <c r="A89" s="10">
        <v>83</v>
      </c>
      <c r="B89" s="18" t="s">
        <v>106</v>
      </c>
      <c r="C89" s="21" t="s">
        <v>179</v>
      </c>
      <c r="D89" s="21" t="s">
        <v>39</v>
      </c>
      <c r="E89" s="21" t="s">
        <v>40</v>
      </c>
      <c r="F89" s="21">
        <v>3377811</v>
      </c>
      <c r="G89" s="21">
        <v>251110083955005</v>
      </c>
      <c r="H89" s="21" t="s">
        <v>104</v>
      </c>
      <c r="I89" s="26">
        <v>309528015</v>
      </c>
      <c r="J89" s="21" t="s">
        <v>24</v>
      </c>
      <c r="K89" s="21">
        <v>20</v>
      </c>
      <c r="L89" s="21">
        <v>15200</v>
      </c>
      <c r="M89" s="30">
        <f t="shared" si="1"/>
        <v>304</v>
      </c>
    </row>
    <row r="90" spans="1:13" ht="46.5" customHeight="1" x14ac:dyDescent="0.25">
      <c r="A90" s="10">
        <v>84</v>
      </c>
      <c r="B90" s="18" t="s">
        <v>106</v>
      </c>
      <c r="C90" s="21" t="s">
        <v>180</v>
      </c>
      <c r="D90" s="21" t="s">
        <v>39</v>
      </c>
      <c r="E90" s="21" t="s">
        <v>40</v>
      </c>
      <c r="F90" s="21">
        <v>3377813</v>
      </c>
      <c r="G90" s="21">
        <v>251110083955011</v>
      </c>
      <c r="H90" s="21" t="s">
        <v>104</v>
      </c>
      <c r="I90" s="26">
        <v>309528015</v>
      </c>
      <c r="J90" s="21" t="s">
        <v>24</v>
      </c>
      <c r="K90" s="21">
        <v>200</v>
      </c>
      <c r="L90" s="21">
        <v>980</v>
      </c>
      <c r="M90" s="30">
        <f t="shared" si="1"/>
        <v>196</v>
      </c>
    </row>
    <row r="91" spans="1:13" ht="46.5" customHeight="1" x14ac:dyDescent="0.25">
      <c r="A91" s="10">
        <v>85</v>
      </c>
      <c r="B91" s="18" t="s">
        <v>106</v>
      </c>
      <c r="C91" s="21" t="s">
        <v>181</v>
      </c>
      <c r="D91" s="21" t="s">
        <v>39</v>
      </c>
      <c r="E91" s="21" t="s">
        <v>40</v>
      </c>
      <c r="F91" s="21">
        <v>3377839</v>
      </c>
      <c r="G91" s="21">
        <v>251110083955051</v>
      </c>
      <c r="H91" s="21" t="s">
        <v>118</v>
      </c>
      <c r="I91" s="26">
        <v>505527006</v>
      </c>
      <c r="J91" s="21" t="s">
        <v>24</v>
      </c>
      <c r="K91" s="21">
        <v>200</v>
      </c>
      <c r="L91" s="21">
        <v>599</v>
      </c>
      <c r="M91" s="30">
        <f t="shared" si="1"/>
        <v>119.8</v>
      </c>
    </row>
    <row r="92" spans="1:13" ht="46.5" customHeight="1" x14ac:dyDescent="0.25">
      <c r="A92" s="10">
        <v>86</v>
      </c>
      <c r="B92" s="18" t="s">
        <v>106</v>
      </c>
      <c r="C92" s="21" t="s">
        <v>164</v>
      </c>
      <c r="D92" s="21" t="s">
        <v>39</v>
      </c>
      <c r="E92" s="21" t="s">
        <v>40</v>
      </c>
      <c r="F92" s="21">
        <v>3401176</v>
      </c>
      <c r="G92" s="21">
        <v>251110083983070</v>
      </c>
      <c r="H92" s="21" t="s">
        <v>172</v>
      </c>
      <c r="I92" s="26">
        <v>50310015610024</v>
      </c>
      <c r="J92" s="21" t="s">
        <v>24</v>
      </c>
      <c r="K92" s="21">
        <v>1</v>
      </c>
      <c r="L92" s="21">
        <v>838000</v>
      </c>
      <c r="M92" s="30">
        <f t="shared" si="1"/>
        <v>838</v>
      </c>
    </row>
    <row r="93" spans="1:13" ht="46.5" customHeight="1" x14ac:dyDescent="0.25">
      <c r="A93" s="10">
        <v>87</v>
      </c>
      <c r="B93" s="18" t="s">
        <v>106</v>
      </c>
      <c r="C93" s="21" t="s">
        <v>182</v>
      </c>
      <c r="D93" s="21" t="s">
        <v>39</v>
      </c>
      <c r="E93" s="21" t="s">
        <v>40</v>
      </c>
      <c r="F93" s="21">
        <v>3409739</v>
      </c>
      <c r="G93" s="21">
        <v>251110083992993</v>
      </c>
      <c r="H93" s="21" t="s">
        <v>169</v>
      </c>
      <c r="I93" s="26">
        <v>303055063</v>
      </c>
      <c r="J93" s="21" t="s">
        <v>24</v>
      </c>
      <c r="K93" s="21">
        <v>100</v>
      </c>
      <c r="L93" s="21">
        <v>22876</v>
      </c>
      <c r="M93" s="30">
        <f t="shared" si="1"/>
        <v>2287.6</v>
      </c>
    </row>
    <row r="94" spans="1:13" ht="42.75" customHeight="1" x14ac:dyDescent="0.25">
      <c r="A94" s="10" t="s">
        <v>45</v>
      </c>
      <c r="B94" s="10"/>
      <c r="C94" s="21"/>
      <c r="D94" s="10"/>
      <c r="E94" s="10"/>
      <c r="F94" s="10"/>
      <c r="G94" s="10"/>
      <c r="H94" s="19"/>
      <c r="I94" s="10"/>
      <c r="J94" s="10"/>
      <c r="K94" s="10"/>
      <c r="L94" s="10"/>
      <c r="M94" s="30">
        <f>SUM(M45:M93)</f>
        <v>91289.590000000011</v>
      </c>
    </row>
    <row r="95" spans="1:13" ht="38.25" customHeight="1" x14ac:dyDescent="0.25"/>
    <row r="96" spans="1:13" ht="38.25" customHeight="1" x14ac:dyDescent="0.25">
      <c r="A96" s="39" t="s">
        <v>21</v>
      </c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</row>
    <row r="97" spans="1:12" ht="38.25" customHeight="1" x14ac:dyDescent="0.25">
      <c r="A97" s="39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</row>
    <row r="98" spans="1:12" ht="38.25" customHeight="1" x14ac:dyDescent="0.25">
      <c r="A98" s="39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</row>
    <row r="99" spans="1:12" ht="38.25" customHeight="1" x14ac:dyDescent="0.25"/>
    <row r="100" spans="1:12" ht="38.25" customHeight="1" x14ac:dyDescent="0.25"/>
    <row r="101" spans="1:12" ht="38.25" customHeight="1" x14ac:dyDescent="0.25"/>
    <row r="102" spans="1:12" ht="38.25" customHeight="1" x14ac:dyDescent="0.25"/>
    <row r="103" spans="1:12" ht="38.25" customHeight="1" x14ac:dyDescent="0.25"/>
    <row r="104" spans="1:12" ht="38.25" customHeight="1" x14ac:dyDescent="0.25"/>
    <row r="105" spans="1:12" ht="38.25" customHeight="1" x14ac:dyDescent="0.25"/>
    <row r="106" spans="1:12" ht="38.25" customHeight="1" x14ac:dyDescent="0.25"/>
    <row r="107" spans="1:12" ht="38.25" customHeight="1" x14ac:dyDescent="0.25"/>
    <row r="108" spans="1:12" ht="38.25" customHeight="1" x14ac:dyDescent="0.25"/>
    <row r="109" spans="1:12" ht="38.25" customHeight="1" x14ac:dyDescent="0.25"/>
    <row r="110" spans="1:12" ht="38.25" customHeight="1" x14ac:dyDescent="0.25"/>
    <row r="111" spans="1:12" ht="38.25" customHeight="1" x14ac:dyDescent="0.25"/>
    <row r="112" spans="1:12" ht="38.25" customHeight="1" x14ac:dyDescent="0.25"/>
    <row r="113" spans="2:12" ht="38.25" customHeight="1" x14ac:dyDescent="0.25"/>
    <row r="114" spans="2:12" ht="38.25" customHeight="1" x14ac:dyDescent="0.25"/>
    <row r="115" spans="2:12" ht="38.25" customHeight="1" x14ac:dyDescent="0.25"/>
    <row r="116" spans="2:12" ht="38.25" customHeight="1" x14ac:dyDescent="0.25"/>
    <row r="117" spans="2:12" ht="38.25" customHeight="1" x14ac:dyDescent="0.25"/>
    <row r="118" spans="2:12" ht="38.25" customHeight="1" x14ac:dyDescent="0.25"/>
    <row r="119" spans="2:12" ht="38.25" customHeight="1" x14ac:dyDescent="0.25"/>
    <row r="120" spans="2:12" ht="38.25" customHeight="1" x14ac:dyDescent="0.25">
      <c r="B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2:12" ht="38.25" customHeight="1" x14ac:dyDescent="0.25">
      <c r="B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2:12" ht="38.25" customHeight="1" x14ac:dyDescent="0.25">
      <c r="B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2:12" ht="38.25" customHeight="1" x14ac:dyDescent="0.25"/>
    <row r="124" spans="2:12" ht="38.25" customHeight="1" x14ac:dyDescent="0.25"/>
    <row r="125" spans="2:12" ht="38.25" customHeight="1" x14ac:dyDescent="0.25"/>
    <row r="126" spans="2:12" ht="38.25" customHeight="1" x14ac:dyDescent="0.25"/>
    <row r="127" spans="2:12" ht="38.25" customHeight="1" x14ac:dyDescent="0.25"/>
    <row r="128" spans="2:12" ht="38.25" customHeight="1" x14ac:dyDescent="0.25"/>
    <row r="129" ht="39" customHeight="1" x14ac:dyDescent="0.25"/>
    <row r="131" ht="39.75" customHeight="1" x14ac:dyDescent="0.25"/>
    <row r="132" ht="18.75" customHeight="1" x14ac:dyDescent="0.25"/>
    <row r="157" spans="14:14" ht="18.75" customHeight="1" x14ac:dyDescent="0.25"/>
    <row r="158" spans="14:14" x14ac:dyDescent="0.25">
      <c r="N158" s="8"/>
    </row>
  </sheetData>
  <autoFilter ref="A5:R130" xr:uid="{00000000-0009-0000-0000-000005000000}">
    <filterColumn colId="8" showButton="0"/>
  </autoFilter>
  <mergeCells count="16">
    <mergeCell ref="L2:M2"/>
    <mergeCell ref="A3:M3"/>
    <mergeCell ref="L5:L6"/>
    <mergeCell ref="H5:I5"/>
    <mergeCell ref="J1:M1"/>
    <mergeCell ref="E5:E6"/>
    <mergeCell ref="F5:F6"/>
    <mergeCell ref="M5:M6"/>
    <mergeCell ref="J5:J6"/>
    <mergeCell ref="K5:K6"/>
    <mergeCell ref="A96:L98"/>
    <mergeCell ref="A5:A6"/>
    <mergeCell ref="B5:B6"/>
    <mergeCell ref="C5:C6"/>
    <mergeCell ref="D5:D6"/>
    <mergeCell ref="G5:G6"/>
  </mergeCells>
  <printOptions horizontalCentered="1"/>
  <pageMargins left="0.19685039370078741" right="0.19685039370078741" top="0.19685039370078741" bottom="0.19685039370078741" header="0" footer="0"/>
  <pageSetup paperSize="9" scale="4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48" t="s">
        <v>13</v>
      </c>
      <c r="B5" s="48"/>
      <c r="C5" s="48"/>
      <c r="D5" s="48"/>
    </row>
    <row r="7" spans="1:4" ht="25.5" x14ac:dyDescent="0.25">
      <c r="A7" s="16" t="s">
        <v>10</v>
      </c>
      <c r="B7" s="16" t="s">
        <v>16</v>
      </c>
      <c r="C7" s="16" t="s">
        <v>14</v>
      </c>
      <c r="D7" s="16" t="s">
        <v>15</v>
      </c>
    </row>
    <row r="8" spans="1:4" x14ac:dyDescent="0.25">
      <c r="A8" s="13">
        <v>1</v>
      </c>
      <c r="B8" s="13"/>
      <c r="C8" s="13"/>
      <c r="D8" s="13"/>
    </row>
    <row r="9" spans="1:4" x14ac:dyDescent="0.25">
      <c r="A9" s="13">
        <f>+A8+1</f>
        <v>2</v>
      </c>
      <c r="B9" s="14"/>
      <c r="C9" s="14"/>
      <c r="D9" s="15"/>
    </row>
    <row r="10" spans="1:4" x14ac:dyDescent="0.25">
      <c r="A10" s="13">
        <f t="shared" ref="A10:A17" si="0">+A9+1</f>
        <v>3</v>
      </c>
      <c r="B10" s="14"/>
      <c r="C10" s="14"/>
      <c r="D10" s="15"/>
    </row>
    <row r="11" spans="1:4" x14ac:dyDescent="0.25">
      <c r="A11" s="13">
        <f t="shared" si="0"/>
        <v>4</v>
      </c>
      <c r="B11" s="14"/>
      <c r="C11" s="14"/>
      <c r="D11" s="15"/>
    </row>
    <row r="12" spans="1:4" x14ac:dyDescent="0.25">
      <c r="A12" s="13">
        <f t="shared" si="0"/>
        <v>5</v>
      </c>
      <c r="B12" s="14"/>
      <c r="C12" s="14"/>
      <c r="D12" s="15"/>
    </row>
    <row r="13" spans="1:4" x14ac:dyDescent="0.25">
      <c r="A13" s="13">
        <f t="shared" si="0"/>
        <v>6</v>
      </c>
      <c r="B13" s="14"/>
      <c r="C13" s="14"/>
      <c r="D13" s="15"/>
    </row>
    <row r="14" spans="1:4" x14ac:dyDescent="0.25">
      <c r="A14" s="13">
        <f t="shared" si="0"/>
        <v>7</v>
      </c>
      <c r="B14" s="14"/>
      <c r="C14" s="14"/>
      <c r="D14" s="15"/>
    </row>
    <row r="15" spans="1:4" x14ac:dyDescent="0.25">
      <c r="A15" s="13">
        <f t="shared" si="0"/>
        <v>8</v>
      </c>
      <c r="B15" s="14"/>
      <c r="C15" s="14"/>
      <c r="D15" s="15"/>
    </row>
    <row r="16" spans="1:4" x14ac:dyDescent="0.25">
      <c r="A16" s="13">
        <f t="shared" si="0"/>
        <v>9</v>
      </c>
      <c r="B16" s="14"/>
      <c r="C16" s="14"/>
      <c r="D16" s="15"/>
    </row>
    <row r="17" spans="1:4" x14ac:dyDescent="0.25">
      <c r="A17" s="13">
        <f t="shared" si="0"/>
        <v>10</v>
      </c>
      <c r="B17" s="14"/>
      <c r="C17" s="14"/>
      <c r="D17" s="15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Транспорт воситаси</vt:lpstr>
      <vt:lpstr>5-илова</vt:lpstr>
      <vt:lpstr>ГТК</vt:lpstr>
      <vt:lpstr>'5-илова'!Заголовки_для_печати</vt:lpstr>
      <vt:lpstr>'5-илова'!Область_печати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user</cp:lastModifiedBy>
  <cp:lastPrinted>2025-07-04T12:32:15Z</cp:lastPrinted>
  <dcterms:created xsi:type="dcterms:W3CDTF">2020-01-15T07:42:43Z</dcterms:created>
  <dcterms:modified xsi:type="dcterms:W3CDTF">2025-07-04T12:32:28Z</dcterms:modified>
</cp:coreProperties>
</file>