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A8D5E38-6C1D-4B7C-B6C0-E00654B24538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4-илова " sheetId="4" r:id="rId2"/>
    <sheet name="ГТК" sheetId="23" state="hidden" r:id="rId3"/>
  </sheets>
  <definedNames>
    <definedName name="_xlnm._FilterDatabase" localSheetId="1" hidden="1">'4-илова '!$A$4:$M$16</definedName>
    <definedName name="_xlnm.Print_Titles" localSheetId="1">'4-илова '!$4:$4</definedName>
    <definedName name="_xlnm.Print_Area" localSheetId="1">'4-илова '!$A$1:$M$16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4" i="4" l="1"/>
  <c r="K10" i="4" l="1"/>
  <c r="K9" i="4"/>
  <c r="K8" i="4"/>
  <c r="A8" i="4"/>
  <c r="A9" i="4" s="1"/>
  <c r="A10" i="4" s="1"/>
  <c r="K7" i="4"/>
  <c r="K14" i="4" l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<sst xmlns="http://schemas.openxmlformats.org/spreadsheetml/2006/main" count="94" uniqueCount="68">
  <si>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</si>
  <si>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</si>
  <si>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</si>
  <si>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</si>
  <si>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</si>
  <si>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</si>
  <si>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</si>
  <si>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</si>
  <si>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</si>
  <si>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</si>
  <si>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</si>
  <si>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</si>
  <si>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</si>
  <si>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</si>
  <si>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</si>
  <si>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</si>
  <si>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Пудратчи тўғрисида маълумотлар</t>
  </si>
  <si>
    <t>Пудратчи номи</t>
  </si>
  <si>
    <t>Корхона СТИРи</t>
  </si>
  <si>
    <t>Харид қилинган товарлар (хизматлар) жами миқдори (ҳажми) қиймати 
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</si>
  <si>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</si>
  <si>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</si>
  <si>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t>Ушбу кўрсаткичлар бўйича маълумотлар йўқ.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</si>
  <si>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</si>
  <si>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</si>
  <si>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</si>
  <si>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</si>
  <si>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</si>
  <si>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</si>
  <si>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</si>
  <si>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</si>
  <si>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</si>
  <si>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</si>
  <si>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</si>
  <si>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</si>
  <si>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</si>
  <si>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</si>
  <si>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</si>
  <si>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</si>
  <si>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Электрон дукон</t>
  </si>
  <si>
    <t>бюджет</t>
  </si>
  <si>
    <t>электрон дукон</t>
  </si>
  <si>
    <t>OLIMPIAKOS LIDER</t>
  </si>
  <si>
    <t>Битим (шартнома) бўйича товарлар (хизматлар) бир бирлиги нархи (тарифи) сўмда</t>
  </si>
  <si>
    <t xml:space="preserve">I-чорак </t>
  </si>
  <si>
    <t>310164788</t>
  </si>
  <si>
    <t>2-чорак</t>
  </si>
  <si>
    <t>Шартнома рақами</t>
  </si>
  <si>
    <t>Лот рақами</t>
  </si>
  <si>
    <t>ЯККА ТАРТИБДАГИ ТАДБИРКОР</t>
  </si>
  <si>
    <t>ЧП ART ONLY TRADE</t>
  </si>
  <si>
    <t>41403922100028</t>
  </si>
  <si>
    <t>308480316</t>
  </si>
  <si>
    <t>2092965</t>
  </si>
  <si>
    <t>2080280</t>
  </si>
  <si>
    <t>2027725</t>
  </si>
  <si>
    <t>2027831</t>
  </si>
  <si>
    <t xml:space="preserve"> Персональный компьютер</t>
  </si>
  <si>
    <t xml:space="preserve"> Кондиционер бытовой</t>
  </si>
  <si>
    <t xml:space="preserve"> Холодильник бытовой</t>
  </si>
  <si>
    <t>Камера видеонаблюдения</t>
  </si>
  <si>
    <t>"REVIVAL- TIME</t>
  </si>
  <si>
    <t>241110082684889</t>
  </si>
  <si>
    <t>YTT USMANOVA GULNOZA XIKMATULLAYEVNA</t>
  </si>
  <si>
    <t>комп</t>
  </si>
  <si>
    <t>Секция стульев многоместная</t>
  </si>
  <si>
    <t>MCHJ SADAF BIZNES SERVIS TOSHKENT</t>
  </si>
  <si>
    <r>
      <t xml:space="preserve"> 2024 йил I-ярим йилликда Давлат тиббий суғуртаси жамғармаси
 томонидан </t>
    </r>
    <r>
      <rPr>
        <b/>
        <sz val="14"/>
        <rFont val="Times New Roman"/>
        <family val="1"/>
      </rPr>
      <t>асосий воситалар харид қилиш учун</t>
    </r>
    <r>
      <rPr>
        <b/>
        <sz val="14"/>
        <rFont val="Times New Roman"/>
        <family val="1"/>
        <charset val="204"/>
      </rPr>
      <t xml:space="preserve"> ўтказилган танловлар (тендерлар)
ва амалга оширилган давлат харидлари тўғрисидаги
МАЪЛУМОТЛАР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</si>
</sst>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[Red]\-#,##0.0\ "/>
    <numFmt numFmtId="165" formatCode="#,##0.0"/>
    <numFmt numFmtId="166" formatCode="#,##0_ ;[Red]\-#,##0\ "/>
  </numFmts>
  <fonts count="2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  <font>
      <sz val="14"/>
      <color theme="1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1" fillId="0" borderId="0" xfId="0" applyNumberFormat="1" applyFont="1" applyFill="1" applyAlignment="1">
      <alignment horizontal="center" vertical="top" wrapText="1"/>
    </xf>
    <xf numFmtId="3" fontId="4" fillId="0" borderId="0" xfId="0" applyNumberFormat="1" applyFont="1" applyFill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top" wrapText="1"/>
    </xf>
    <xf numFmtId="0" fontId="13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 vertical="center"/>
    </xf>
    <xf numFmtId="164" fontId="14" fillId="0" borderId="4" xfId="0" applyNumberFormat="1" applyFont="1" applyFill="1" applyBorder="1" applyAlignment="1">
      <alignment horizontal="right" vertical="center"/>
    </xf>
    <xf numFmtId="0" fontId="12" fillId="0" borderId="3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/>
    <xf numFmtId="165" fontId="4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" fontId="16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165" fontId="19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8" fillId="0" borderId="0" xfId="0" applyNumberFormat="1" applyFont="1" applyFill="1" applyAlignment="1">
      <alignment horizontal="left" vertical="center" wrapText="1" indent="1"/>
    </xf>
    <xf numFmtId="3" fontId="10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34" t="s">
        <v>37</v>
      </c>
      <c r="G1" s="35"/>
    </row>
    <row r="2" spans="1:10" x14ac:dyDescent="0.3">
      <c r="F2" s="36"/>
      <c r="G2" s="36"/>
    </row>
    <row r="3" spans="1:10" ht="4.5" customHeight="1" x14ac:dyDescent="0.3">
      <c r="F3" s="36"/>
      <c r="G3" s="36"/>
    </row>
    <row r="4" spans="1:10" x14ac:dyDescent="0.3">
      <c r="F4" s="36"/>
      <c r="G4" s="36"/>
    </row>
    <row r="5" spans="1:10" ht="3.75" customHeight="1" x14ac:dyDescent="0.3"/>
    <row r="6" spans="1:10" ht="57.6" customHeight="1" x14ac:dyDescent="0.3">
      <c r="A6" s="38" t="s">
        <v>24</v>
      </c>
      <c r="B6" s="38"/>
      <c r="C6" s="38"/>
      <c r="D6" s="38"/>
      <c r="E6" s="38"/>
      <c r="F6" s="38"/>
      <c r="G6" s="38"/>
    </row>
    <row r="7" spans="1:10" x14ac:dyDescent="0.3">
      <c r="A7" s="39" t="s">
        <v>5</v>
      </c>
      <c r="B7" s="39"/>
      <c r="C7" s="39"/>
      <c r="D7" s="39"/>
      <c r="E7" s="39"/>
      <c r="F7" s="39"/>
      <c r="G7" s="39"/>
    </row>
    <row r="8" spans="1:10" x14ac:dyDescent="0.3">
      <c r="G8" s="3"/>
    </row>
    <row r="9" spans="1:10" ht="32.450000000000003" customHeight="1" x14ac:dyDescent="0.3">
      <c r="A9" s="37" t="s">
        <v>6</v>
      </c>
      <c r="B9" s="37" t="s">
        <v>31</v>
      </c>
      <c r="C9" s="37" t="s">
        <v>30</v>
      </c>
      <c r="D9" s="37"/>
      <c r="E9" s="37"/>
      <c r="F9" s="37"/>
      <c r="G9" s="37"/>
      <c r="H9" s="4"/>
      <c r="I9" s="4"/>
      <c r="J9" s="4"/>
    </row>
    <row r="10" spans="1:10" x14ac:dyDescent="0.3">
      <c r="A10" s="37"/>
      <c r="B10" s="37"/>
      <c r="C10" s="37" t="s">
        <v>25</v>
      </c>
      <c r="D10" s="37" t="s">
        <v>0</v>
      </c>
      <c r="E10" s="37"/>
      <c r="F10" s="37"/>
      <c r="G10" s="37"/>
    </row>
    <row r="11" spans="1:10" ht="37.5" x14ac:dyDescent="0.3">
      <c r="A11" s="37"/>
      <c r="B11" s="37"/>
      <c r="C11" s="37"/>
      <c r="D11" s="20" t="s">
        <v>28</v>
      </c>
      <c r="E11" s="20" t="s">
        <v>29</v>
      </c>
      <c r="F11" s="20" t="s">
        <v>34</v>
      </c>
      <c r="G11" s="20" t="s">
        <v>35</v>
      </c>
    </row>
    <row r="12" spans="1:10" x14ac:dyDescent="0.3">
      <c r="A12" s="20"/>
      <c r="B12" s="20"/>
      <c r="C12" s="37" t="s">
        <v>22</v>
      </c>
      <c r="D12" s="37"/>
      <c r="E12" s="37"/>
      <c r="F12" s="37"/>
      <c r="G12" s="37"/>
    </row>
    <row r="13" spans="1:10" ht="66.75" customHeight="1" x14ac:dyDescent="0.3">
      <c r="A13" s="11">
        <v>1</v>
      </c>
      <c r="B13" s="12" t="s">
        <v>26</v>
      </c>
      <c r="C13" s="11" t="s">
        <v>27</v>
      </c>
      <c r="D13" s="11" t="s">
        <v>32</v>
      </c>
      <c r="E13" s="11" t="s">
        <v>33</v>
      </c>
      <c r="F13" s="11" t="s">
        <v>36</v>
      </c>
      <c r="G13" s="11">
        <v>6187962</v>
      </c>
    </row>
    <row r="14" spans="1:10" ht="60.75" customHeight="1" x14ac:dyDescent="0.3">
      <c r="A14" s="11">
        <f>+A13+1</f>
        <v>2</v>
      </c>
      <c r="B14" s="12"/>
      <c r="C14" s="20"/>
      <c r="D14" s="11"/>
      <c r="E14" s="11"/>
      <c r="F14" s="11"/>
      <c r="G14" s="13"/>
    </row>
    <row r="15" spans="1:10" ht="28.5" customHeight="1" x14ac:dyDescent="0.3">
      <c r="A15" s="11">
        <f t="shared" ref="A15:A18" si="0">+A14+1</f>
        <v>3</v>
      </c>
      <c r="B15" s="12"/>
      <c r="C15" s="20"/>
      <c r="D15" s="11"/>
      <c r="E15" s="11"/>
      <c r="F15" s="11"/>
      <c r="G15" s="13"/>
    </row>
    <row r="16" spans="1:10" ht="28.5" hidden="1" customHeight="1" x14ac:dyDescent="0.3">
      <c r="A16" s="11">
        <f t="shared" si="0"/>
        <v>4</v>
      </c>
      <c r="B16" s="12"/>
      <c r="C16" s="20"/>
      <c r="D16" s="11"/>
      <c r="E16" s="11"/>
      <c r="F16" s="11"/>
      <c r="G16" s="13"/>
    </row>
    <row r="17" spans="1:29" ht="28.5" hidden="1" customHeight="1" x14ac:dyDescent="0.3">
      <c r="A17" s="11">
        <f t="shared" si="0"/>
        <v>5</v>
      </c>
      <c r="B17" s="12"/>
      <c r="C17" s="20"/>
      <c r="D17" s="11"/>
      <c r="E17" s="11"/>
      <c r="F17" s="11"/>
      <c r="G17" s="13"/>
    </row>
    <row r="18" spans="1:29" ht="28.5" hidden="1" customHeight="1" x14ac:dyDescent="0.3">
      <c r="A18" s="11">
        <f t="shared" si="0"/>
        <v>6</v>
      </c>
      <c r="B18" s="12"/>
      <c r="C18" s="20"/>
      <c r="D18" s="11"/>
      <c r="E18" s="11"/>
      <c r="F18" s="11"/>
      <c r="G18" s="13"/>
    </row>
    <row r="19" spans="1:29" ht="28.5" customHeight="1" x14ac:dyDescent="0.3">
      <c r="A19" s="11" t="s">
        <v>10</v>
      </c>
      <c r="B19" s="12"/>
      <c r="C19" s="20"/>
      <c r="D19" s="11"/>
      <c r="E19" s="11"/>
      <c r="F19" s="11"/>
      <c r="G19" s="13"/>
    </row>
    <row r="20" spans="1:29" s="6" customFormat="1" ht="28.5" customHeight="1" x14ac:dyDescent="0.3">
      <c r="A20" s="37" t="s">
        <v>8</v>
      </c>
      <c r="B20" s="37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13"/>
      <c r="B21" s="13"/>
      <c r="C21" s="13"/>
      <c r="D21" s="13"/>
      <c r="E21" s="13"/>
      <c r="F21" s="13"/>
      <c r="G21" s="13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3">
    <tabColor rgb="FFFF0000"/>
    <pageSetUpPr fitToPage="1"/>
  </sheetPr>
  <dimension ref="A1:M22"/>
  <sheetViews>
    <sheetView tabSelected="1" zoomScale="70" zoomScaleNormal="70" zoomScaleSheetLayoutView="85" workbookViewId="0">
      <selection activeCell="C12" sqref="C12"/>
    </sheetView>
  </sheetViews>
  <sheetFormatPr defaultColWidth="9.140625" defaultRowHeight="18.75" x14ac:dyDescent="0.25"/>
  <cols>
    <col min="1" max="1" width="9.7109375" style="8" bestFit="1" customWidth="1"/>
    <col min="2" max="2" width="10.7109375" style="10" customWidth="1"/>
    <col min="3" max="3" width="35.42578125" style="25" customWidth="1"/>
    <col min="4" max="5" width="19.85546875" style="10" customWidth="1"/>
    <col min="6" max="6" width="19.85546875" style="31" customWidth="1"/>
    <col min="7" max="7" width="27.85546875" style="10" customWidth="1"/>
    <col min="8" max="8" width="51.85546875" style="10" customWidth="1"/>
    <col min="9" max="9" width="23.140625" style="10" bestFit="1" customWidth="1"/>
    <col min="10" max="10" width="17.85546875" style="10" customWidth="1"/>
    <col min="11" max="11" width="15.7109375" style="10" customWidth="1"/>
    <col min="12" max="12" width="18.140625" style="10" customWidth="1"/>
    <col min="13" max="13" width="30.42578125" style="10" customWidth="1"/>
    <col min="14" max="16384" width="9.140625" style="8"/>
  </cols>
  <sheetData>
    <row r="1" spans="1:13" ht="107.25" customHeight="1" x14ac:dyDescent="0.25">
      <c r="J1" s="41" t="s">
        <v>21</v>
      </c>
      <c r="K1" s="41"/>
      <c r="L1" s="41"/>
      <c r="M1" s="41"/>
    </row>
    <row r="2" spans="1:13" ht="77.25" customHeight="1" x14ac:dyDescent="0.25">
      <c r="A2" s="40" t="s">
        <v>67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x14ac:dyDescent="0.25">
      <c r="M3" s="7"/>
    </row>
    <row r="4" spans="1:13" ht="49.5" customHeight="1" x14ac:dyDescent="0.25">
      <c r="A4" s="43" t="s">
        <v>6</v>
      </c>
      <c r="B4" s="43" t="s">
        <v>7</v>
      </c>
      <c r="C4" s="43" t="s">
        <v>1</v>
      </c>
      <c r="D4" s="43" t="s">
        <v>11</v>
      </c>
      <c r="E4" s="43" t="s">
        <v>4</v>
      </c>
      <c r="F4" s="43" t="s">
        <v>47</v>
      </c>
      <c r="G4" s="43" t="s">
        <v>48</v>
      </c>
      <c r="H4" s="44" t="s">
        <v>16</v>
      </c>
      <c r="I4" s="44"/>
      <c r="J4" s="43" t="s">
        <v>2</v>
      </c>
      <c r="K4" s="43" t="s">
        <v>3</v>
      </c>
      <c r="L4" s="43" t="s">
        <v>43</v>
      </c>
      <c r="M4" s="43" t="s">
        <v>19</v>
      </c>
    </row>
    <row r="5" spans="1:13" ht="129" customHeight="1" x14ac:dyDescent="0.25">
      <c r="A5" s="43"/>
      <c r="B5" s="43"/>
      <c r="C5" s="43"/>
      <c r="D5" s="43"/>
      <c r="E5" s="43"/>
      <c r="F5" s="43"/>
      <c r="G5" s="43"/>
      <c r="H5" s="22" t="s">
        <v>17</v>
      </c>
      <c r="I5" s="22" t="s">
        <v>18</v>
      </c>
      <c r="J5" s="43"/>
      <c r="K5" s="43"/>
      <c r="L5" s="43"/>
      <c r="M5" s="43"/>
    </row>
    <row r="6" spans="1:13" x14ac:dyDescent="0.25">
      <c r="A6" s="9"/>
      <c r="B6" s="18"/>
      <c r="C6" s="9"/>
      <c r="D6" s="9"/>
      <c r="E6" s="9"/>
      <c r="F6" s="9"/>
      <c r="G6" s="19"/>
      <c r="H6" s="23"/>
      <c r="I6" s="9"/>
      <c r="J6" s="9"/>
      <c r="K6" s="9"/>
      <c r="L6" s="9"/>
      <c r="M6" s="9"/>
    </row>
    <row r="7" spans="1:13" ht="37.5" x14ac:dyDescent="0.25">
      <c r="A7" s="9">
        <v>1</v>
      </c>
      <c r="B7" s="21" t="s">
        <v>44</v>
      </c>
      <c r="C7" s="27" t="s">
        <v>57</v>
      </c>
      <c r="D7" s="9" t="s">
        <v>40</v>
      </c>
      <c r="E7" s="9" t="s">
        <v>41</v>
      </c>
      <c r="F7" s="9" t="s">
        <v>53</v>
      </c>
      <c r="G7" s="9">
        <v>241110082421596</v>
      </c>
      <c r="H7" s="30" t="s">
        <v>49</v>
      </c>
      <c r="I7" s="28" t="s">
        <v>51</v>
      </c>
      <c r="J7" s="9" t="s">
        <v>23</v>
      </c>
      <c r="K7" s="9">
        <f>+(M7*1000)/L7</f>
        <v>1</v>
      </c>
      <c r="L7" s="29">
        <v>37889000</v>
      </c>
      <c r="M7" s="24">
        <v>37889</v>
      </c>
    </row>
    <row r="8" spans="1:13" x14ac:dyDescent="0.25">
      <c r="A8" s="9">
        <f t="shared" ref="A8:A10" si="0">+A7+1</f>
        <v>2</v>
      </c>
      <c r="B8" s="21" t="s">
        <v>44</v>
      </c>
      <c r="C8" s="27" t="s">
        <v>58</v>
      </c>
      <c r="D8" s="9" t="s">
        <v>40</v>
      </c>
      <c r="E8" s="9" t="s">
        <v>41</v>
      </c>
      <c r="F8" s="9" t="s">
        <v>54</v>
      </c>
      <c r="G8" s="9">
        <v>241110082406573</v>
      </c>
      <c r="H8" s="30" t="s">
        <v>50</v>
      </c>
      <c r="I8" s="28" t="s">
        <v>52</v>
      </c>
      <c r="J8" s="9" t="s">
        <v>23</v>
      </c>
      <c r="K8" s="9">
        <f t="shared" ref="K8:K10" si="1">+(M8*1000)/L8</f>
        <v>14</v>
      </c>
      <c r="L8" s="29">
        <v>6000000</v>
      </c>
      <c r="M8" s="24">
        <v>84000</v>
      </c>
    </row>
    <row r="9" spans="1:13" x14ac:dyDescent="0.25">
      <c r="A9" s="9">
        <f t="shared" si="0"/>
        <v>3</v>
      </c>
      <c r="B9" s="21" t="s">
        <v>44</v>
      </c>
      <c r="C9" s="27" t="s">
        <v>58</v>
      </c>
      <c r="D9" s="9" t="s">
        <v>40</v>
      </c>
      <c r="E9" s="9" t="s">
        <v>41</v>
      </c>
      <c r="F9" s="9" t="s">
        <v>55</v>
      </c>
      <c r="G9" s="9">
        <v>241110082343439</v>
      </c>
      <c r="H9" s="30" t="s">
        <v>42</v>
      </c>
      <c r="I9" s="28" t="s">
        <v>45</v>
      </c>
      <c r="J9" s="9" t="s">
        <v>23</v>
      </c>
      <c r="K9" s="9">
        <f t="shared" si="1"/>
        <v>8</v>
      </c>
      <c r="L9" s="29">
        <v>4400000</v>
      </c>
      <c r="M9" s="24">
        <v>35200</v>
      </c>
    </row>
    <row r="10" spans="1:13" x14ac:dyDescent="0.25">
      <c r="A10" s="9">
        <f t="shared" si="0"/>
        <v>4</v>
      </c>
      <c r="B10" s="21" t="s">
        <v>44</v>
      </c>
      <c r="C10" s="27" t="s">
        <v>59</v>
      </c>
      <c r="D10" s="9" t="s">
        <v>40</v>
      </c>
      <c r="E10" s="9" t="s">
        <v>41</v>
      </c>
      <c r="F10" s="9" t="s">
        <v>56</v>
      </c>
      <c r="G10" s="9">
        <v>241110082343623</v>
      </c>
      <c r="H10" s="30" t="s">
        <v>42</v>
      </c>
      <c r="I10" s="28" t="s">
        <v>45</v>
      </c>
      <c r="J10" s="9" t="s">
        <v>23</v>
      </c>
      <c r="K10" s="9">
        <f t="shared" si="1"/>
        <v>1</v>
      </c>
      <c r="L10" s="29">
        <v>2525000</v>
      </c>
      <c r="M10" s="24">
        <v>2525</v>
      </c>
    </row>
    <row r="11" spans="1:13" x14ac:dyDescent="0.25">
      <c r="A11" s="9">
        <v>5</v>
      </c>
      <c r="B11" s="21" t="s">
        <v>46</v>
      </c>
      <c r="C11" s="27" t="s">
        <v>58</v>
      </c>
      <c r="D11" s="9" t="s">
        <v>40</v>
      </c>
      <c r="E11" s="9" t="s">
        <v>41</v>
      </c>
      <c r="F11" s="9">
        <v>2266761</v>
      </c>
      <c r="G11" s="9">
        <v>241110082655967</v>
      </c>
      <c r="H11" s="30" t="s">
        <v>61</v>
      </c>
      <c r="I11" s="28">
        <v>308737190</v>
      </c>
      <c r="J11" s="9" t="s">
        <v>23</v>
      </c>
      <c r="K11" s="9">
        <v>2</v>
      </c>
      <c r="L11" s="9">
        <v>4260000</v>
      </c>
      <c r="M11" s="24">
        <v>8520</v>
      </c>
    </row>
    <row r="12" spans="1:13" ht="37.5" x14ac:dyDescent="0.25">
      <c r="A12" s="9">
        <v>6</v>
      </c>
      <c r="B12" s="21" t="s">
        <v>46</v>
      </c>
      <c r="C12" s="27" t="s">
        <v>60</v>
      </c>
      <c r="D12" s="9" t="s">
        <v>40</v>
      </c>
      <c r="E12" s="9" t="s">
        <v>41</v>
      </c>
      <c r="F12" s="9">
        <v>2286086</v>
      </c>
      <c r="G12" s="9" t="s">
        <v>62</v>
      </c>
      <c r="H12" s="30" t="s">
        <v>63</v>
      </c>
      <c r="I12" s="28">
        <v>42503910252115</v>
      </c>
      <c r="J12" s="9" t="s">
        <v>64</v>
      </c>
      <c r="K12" s="9">
        <v>1</v>
      </c>
      <c r="L12" s="9">
        <v>16999000</v>
      </c>
      <c r="M12" s="24">
        <v>16999</v>
      </c>
    </row>
    <row r="13" spans="1:13" ht="36" customHeight="1" x14ac:dyDescent="0.25">
      <c r="A13" s="9">
        <v>7</v>
      </c>
      <c r="B13" s="21" t="s">
        <v>46</v>
      </c>
      <c r="C13" s="27" t="s">
        <v>65</v>
      </c>
      <c r="D13" s="9" t="s">
        <v>38</v>
      </c>
      <c r="E13" s="9" t="s">
        <v>39</v>
      </c>
      <c r="F13" s="9">
        <v>2304622</v>
      </c>
      <c r="G13" s="9">
        <v>241110082714770</v>
      </c>
      <c r="H13" s="30" t="s">
        <v>66</v>
      </c>
      <c r="I13" s="26">
        <v>308713238</v>
      </c>
      <c r="J13" s="9" t="s">
        <v>23</v>
      </c>
      <c r="K13" s="9">
        <v>5</v>
      </c>
      <c r="L13" s="9">
        <v>1178800</v>
      </c>
      <c r="M13" s="24">
        <v>5894</v>
      </c>
    </row>
    <row r="14" spans="1:13" ht="22.5" x14ac:dyDescent="0.25">
      <c r="A14" s="9" t="s">
        <v>8</v>
      </c>
      <c r="B14" s="9"/>
      <c r="C14" s="9"/>
      <c r="D14" s="9"/>
      <c r="E14" s="9"/>
      <c r="F14" s="9"/>
      <c r="G14" s="9"/>
      <c r="H14" s="9"/>
      <c r="I14" s="9"/>
      <c r="J14" s="9"/>
      <c r="K14" s="32">
        <f>COUNT(K7:K13)</f>
        <v>7</v>
      </c>
      <c r="L14" s="9"/>
      <c r="M14" s="33">
        <f>SUM(M7:M13)</f>
        <v>191027</v>
      </c>
    </row>
    <row r="15" spans="1:13" x14ac:dyDescent="0.25">
      <c r="A15" s="9"/>
    </row>
    <row r="16" spans="1:13" x14ac:dyDescent="0.25">
      <c r="A16" s="42" t="s">
        <v>20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6:6" ht="14.25" customHeight="1" x14ac:dyDescent="0.25"/>
    <row r="18" spans="6:6" ht="54" customHeight="1" x14ac:dyDescent="0.25"/>
    <row r="22" spans="6:6" x14ac:dyDescent="0.25">
      <c r="F22" s="9"/>
    </row>
  </sheetData>
  <autoFilter ref="A4:M16" xr:uid="{00000000-0009-0000-0000-000004000000}">
    <filterColumn colId="8" showButton="0"/>
  </autoFilter>
  <mergeCells count="15">
    <mergeCell ref="A2:M2"/>
    <mergeCell ref="J1:M1"/>
    <mergeCell ref="A16:M16"/>
    <mergeCell ref="A4:A5"/>
    <mergeCell ref="B4:B5"/>
    <mergeCell ref="C4:C5"/>
    <mergeCell ref="D4:D5"/>
    <mergeCell ref="L4:L5"/>
    <mergeCell ref="H4:I4"/>
    <mergeCell ref="E4:E5"/>
    <mergeCell ref="G4:G5"/>
    <mergeCell ref="M4:M5"/>
    <mergeCell ref="J4:J5"/>
    <mergeCell ref="K4:K5"/>
    <mergeCell ref="F4:F5"/>
  </mergeCells>
  <phoneticPr fontId="18" type="noConversion"/>
  <printOptions horizontalCentered="1"/>
  <pageMargins left="0.19685039370078741" right="0.19685039370078741" top="0.19685039370078741" bottom="0.19685039370078741" header="0" footer="0"/>
  <pageSetup paperSize="9" scale="59" fitToHeight="0" orientation="landscape" r:id="rId1"/>
  <rowBreaks count="1" manualBreakCount="1">
    <brk id="14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5" t="s">
        <v>12</v>
      </c>
      <c r="B5" s="45"/>
      <c r="C5" s="45"/>
      <c r="D5" s="45"/>
    </row>
    <row r="7" spans="1:4" ht="25.5" x14ac:dyDescent="0.25">
      <c r="A7" s="17" t="s">
        <v>9</v>
      </c>
      <c r="B7" s="17" t="s">
        <v>15</v>
      </c>
      <c r="C7" s="17" t="s">
        <v>13</v>
      </c>
      <c r="D7" s="17" t="s">
        <v>14</v>
      </c>
    </row>
    <row r="8" spans="1:4" x14ac:dyDescent="0.25">
      <c r="A8" s="14">
        <v>1</v>
      </c>
      <c r="B8" s="14"/>
      <c r="C8" s="14"/>
      <c r="D8" s="14"/>
    </row>
    <row r="9" spans="1:4" x14ac:dyDescent="0.25">
      <c r="A9" s="14">
        <f>+A8+1</f>
        <v>2</v>
      </c>
      <c r="B9" s="15"/>
      <c r="C9" s="15"/>
      <c r="D9" s="16"/>
    </row>
    <row r="10" spans="1:4" x14ac:dyDescent="0.25">
      <c r="A10" s="14">
        <f t="shared" ref="A10:A17" si="0">+A9+1</f>
        <v>3</v>
      </c>
      <c r="B10" s="15"/>
      <c r="C10" s="15"/>
      <c r="D10" s="16"/>
    </row>
    <row r="11" spans="1:4" x14ac:dyDescent="0.25">
      <c r="A11" s="14">
        <f t="shared" si="0"/>
        <v>4</v>
      </c>
      <c r="B11" s="15"/>
      <c r="C11" s="15"/>
      <c r="D11" s="16"/>
    </row>
    <row r="12" spans="1:4" x14ac:dyDescent="0.25">
      <c r="A12" s="14">
        <f t="shared" si="0"/>
        <v>5</v>
      </c>
      <c r="B12" s="15"/>
      <c r="C12" s="15"/>
      <c r="D12" s="16"/>
    </row>
    <row r="13" spans="1:4" x14ac:dyDescent="0.25">
      <c r="A13" s="14">
        <f t="shared" si="0"/>
        <v>6</v>
      </c>
      <c r="B13" s="15"/>
      <c r="C13" s="15"/>
      <c r="D13" s="16"/>
    </row>
    <row r="14" spans="1:4" x14ac:dyDescent="0.25">
      <c r="A14" s="14">
        <f t="shared" si="0"/>
        <v>7</v>
      </c>
      <c r="B14" s="15"/>
      <c r="C14" s="15"/>
      <c r="D14" s="16"/>
    </row>
    <row r="15" spans="1:4" x14ac:dyDescent="0.25">
      <c r="A15" s="14">
        <f t="shared" si="0"/>
        <v>8</v>
      </c>
      <c r="B15" s="15"/>
      <c r="C15" s="15"/>
      <c r="D15" s="16"/>
    </row>
    <row r="16" spans="1:4" x14ac:dyDescent="0.25">
      <c r="A16" s="14">
        <f t="shared" si="0"/>
        <v>9</v>
      </c>
      <c r="B16" s="15"/>
      <c r="C16" s="15"/>
      <c r="D16" s="16"/>
    </row>
    <row r="17" spans="1:4" x14ac:dyDescent="0.25">
      <c r="A17" s="14">
        <f t="shared" si="0"/>
        <v>10</v>
      </c>
      <c r="B17" s="15"/>
      <c r="C17" s="15"/>
      <c r="D17" s="16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4-илова </vt:lpstr>
      <vt:lpstr>ГТК</vt:lpstr>
      <vt:lpstr>'4-илова '!Заголовки_для_печати</vt:lpstr>
      <vt:lpstr>'4-илова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2024-07-02T11:26:22Z</dcterms:modified>
</cp:coreProperties>
</file>