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5-илова" sheetId="7" r:id="rId2"/>
    <sheet name="ГТК" sheetId="23" state="hidden" r:id="rId3"/>
  </sheets>
  <definedNames>
    <definedName name="_xlnm._FilterDatabase" localSheetId="1" hidden="1">'5-илова'!$A$5:$R$17</definedName>
    <definedName name="_xlnm.Print_Titles" localSheetId="1">'5-илова'!$5:$5</definedName>
    <definedName name="_xlnm.Print_Area" localSheetId="1">'5-илова'!$A$1:$M$18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7" i="7" l="1"/>
  <c r="K15" i="7"/>
  <c r="K14" i="7"/>
  <c r="K17" i="7" s="1"/>
  <c r="K13" i="7"/>
  <c r="K12" i="7"/>
  <c r="K11" i="7"/>
  <c r="K10" i="7"/>
  <c r="K9" i="7"/>
  <c r="K8" i="7"/>
  <c r="K7" i="7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<sst xmlns="http://schemas.openxmlformats.org/spreadsheetml/2006/main" count="115" uniqueCount="83">
  <si>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</si>
  <si>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</si>
  <si>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</si>
  <si>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</si>
  <si>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</si>
  <si>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</si>
  <si>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</si>
  <si>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</si>
  <si>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</si>
  <si>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</si>
  <si>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</si>
  <si>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</si>
  <si>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</si>
  <si>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</si>
  <si>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</si>
  <si>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</si>
  <si>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</si>
  <si>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</si>
  <si>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</si>
  <si>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</si>
  <si>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</si>
  <si>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</si>
  <si>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</si>
  <si>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</si>
  <si>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</si>
  <si>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</si>
  <si>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</si>
  <si>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</si>
  <si>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</si>
  <si>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</si>
  <si>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</si>
  <si>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</si>
  <si>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</si>
  <si>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</si>
  <si>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</si>
  <si>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</si>
  <si>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</si>
  <si>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</si>
  <si>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</si>
  <si>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</si>
  <si>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</si>
  <si>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I чорак</t>
  </si>
  <si>
    <t>Сетевой кабель</t>
  </si>
  <si>
    <t>Полиэтиленовые пакеты</t>
  </si>
  <si>
    <t>2167027</t>
  </si>
  <si>
    <t>2027702</t>
  </si>
  <si>
    <t>2028587</t>
  </si>
  <si>
    <t>30604834320069</t>
  </si>
  <si>
    <t>308840824</t>
  </si>
  <si>
    <t>41706911691146</t>
  </si>
  <si>
    <t>Шартнома рақами</t>
  </si>
  <si>
    <t>Лот рақами</t>
  </si>
  <si>
    <t>2066581</t>
  </si>
  <si>
    <t>2066565</t>
  </si>
  <si>
    <t>2066527</t>
  </si>
  <si>
    <t>2066466</t>
  </si>
  <si>
    <t>2066489</t>
  </si>
  <si>
    <t>2066430</t>
  </si>
  <si>
    <t>YTT YULDOSHEVA MAFTUNA ORTIQBOY  QIZI</t>
  </si>
  <si>
    <t>MCHJ AT-TORIQ AS-SAHIH</t>
  </si>
  <si>
    <t>KANS SHOP XK</t>
  </si>
  <si>
    <t>UNIVERSAL TEXNO SIASH MCHJ</t>
  </si>
  <si>
    <t>ЖШЖ BAYSHUBAR-TAHIATASH</t>
  </si>
  <si>
    <t>TRADE XADICHA BIZNES OK</t>
  </si>
  <si>
    <t>YaTT Sobirov Doniyorbek Ulug`bek o`g`li</t>
  </si>
  <si>
    <t>TRADING VENTURE XK</t>
  </si>
  <si>
    <t>YTT GULAMOV ZOIR KUDRATOVICH</t>
  </si>
  <si>
    <t>306089114</t>
  </si>
  <si>
    <t>310799124</t>
  </si>
  <si>
    <t>303390828</t>
  </si>
  <si>
    <t>306157170</t>
  </si>
  <si>
    <t>32205941230045</t>
  </si>
  <si>
    <t>303166677</t>
  </si>
  <si>
    <t>упак.</t>
  </si>
  <si>
    <t xml:space="preserve"> Скоба соединительная</t>
  </si>
  <si>
    <t xml:space="preserve"> Тряпка для очистки поверхностей</t>
  </si>
  <si>
    <t xml:space="preserve"> Стикер</t>
  </si>
  <si>
    <t>Карандаши простые и цветные с грифелями в твердой оболочке</t>
  </si>
  <si>
    <t>Карта флеш памяти</t>
  </si>
  <si>
    <t xml:space="preserve"> Кулер для питьевой воды</t>
  </si>
  <si>
    <t xml:space="preserve"> Печь микроволновая</t>
  </si>
  <si>
    <t>ЖАМИ</t>
  </si>
  <si>
    <r>
      <t xml:space="preserve"> 2024 йил  I-чоракда  Давлат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</si>
</sst>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[Red]\-#,##0.0\ "/>
    <numFmt numFmtId="165" formatCode="#,##0.0"/>
    <numFmt numFmtId="166" formatCode="#,##0_ ;[Red]\-#,##0\ "/>
  </numFmts>
  <fonts count="2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164" fontId="15" fillId="0" borderId="6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" fontId="17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3" fontId="4" fillId="0" borderId="0" xfId="0" applyNumberFormat="1" applyFont="1" applyFill="1" applyAlignment="1">
      <alignment horizontal="center" vertical="top" wrapText="1"/>
    </xf>
    <xf numFmtId="3" fontId="16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41" t="s">
        <v>38</v>
      </c>
      <c r="G1" s="42"/>
    </row>
    <row r="2" spans="1:10" x14ac:dyDescent="0.3">
      <c r="F2" s="43"/>
      <c r="G2" s="43"/>
    </row>
    <row r="3" spans="1:10" ht="4.5" customHeight="1" x14ac:dyDescent="0.3">
      <c r="F3" s="43"/>
      <c r="G3" s="43"/>
    </row>
    <row r="4" spans="1:10" x14ac:dyDescent="0.3">
      <c r="F4" s="43"/>
      <c r="G4" s="43"/>
    </row>
    <row r="5" spans="1:10" ht="3.75" customHeight="1" x14ac:dyDescent="0.3"/>
    <row r="6" spans="1:10" ht="57.6" customHeight="1" x14ac:dyDescent="0.3">
      <c r="A6" s="45" t="s">
        <v>25</v>
      </c>
      <c r="B6" s="45"/>
      <c r="C6" s="45"/>
      <c r="D6" s="45"/>
      <c r="E6" s="45"/>
      <c r="F6" s="45"/>
      <c r="G6" s="45"/>
    </row>
    <row r="7" spans="1:10" x14ac:dyDescent="0.3">
      <c r="A7" s="46" t="s">
        <v>6</v>
      </c>
      <c r="B7" s="46"/>
      <c r="C7" s="46"/>
      <c r="D7" s="46"/>
      <c r="E7" s="46"/>
      <c r="F7" s="46"/>
      <c r="G7" s="46"/>
    </row>
    <row r="8" spans="1:10" x14ac:dyDescent="0.3">
      <c r="G8" s="3"/>
    </row>
    <row r="9" spans="1:10" ht="32.450000000000003" customHeight="1" x14ac:dyDescent="0.3">
      <c r="A9" s="44" t="s">
        <v>7</v>
      </c>
      <c r="B9" s="44" t="s">
        <v>32</v>
      </c>
      <c r="C9" s="44" t="s">
        <v>31</v>
      </c>
      <c r="D9" s="44"/>
      <c r="E9" s="44"/>
      <c r="F9" s="44"/>
      <c r="G9" s="44"/>
      <c r="H9" s="4"/>
      <c r="I9" s="4"/>
      <c r="J9" s="4"/>
    </row>
    <row r="10" spans="1:10" x14ac:dyDescent="0.3">
      <c r="A10" s="44"/>
      <c r="B10" s="44"/>
      <c r="C10" s="44" t="s">
        <v>26</v>
      </c>
      <c r="D10" s="44" t="s">
        <v>0</v>
      </c>
      <c r="E10" s="44"/>
      <c r="F10" s="44"/>
      <c r="G10" s="44"/>
    </row>
    <row r="11" spans="1:10" ht="37.5" x14ac:dyDescent="0.3">
      <c r="A11" s="44"/>
      <c r="B11" s="44"/>
      <c r="C11" s="44"/>
      <c r="D11" s="24" t="s">
        <v>29</v>
      </c>
      <c r="E11" s="24" t="s">
        <v>30</v>
      </c>
      <c r="F11" s="24" t="s">
        <v>35</v>
      </c>
      <c r="G11" s="24" t="s">
        <v>36</v>
      </c>
    </row>
    <row r="12" spans="1:10" x14ac:dyDescent="0.3">
      <c r="A12" s="24"/>
      <c r="B12" s="24"/>
      <c r="C12" s="44" t="s">
        <v>23</v>
      </c>
      <c r="D12" s="44"/>
      <c r="E12" s="44"/>
      <c r="F12" s="44"/>
      <c r="G12" s="44"/>
    </row>
    <row r="13" spans="1:10" ht="66.75" customHeight="1" x14ac:dyDescent="0.3">
      <c r="A13" s="13">
        <v>1</v>
      </c>
      <c r="B13" s="14" t="s">
        <v>27</v>
      </c>
      <c r="C13" s="13" t="s">
        <v>28</v>
      </c>
      <c r="D13" s="13" t="s">
        <v>33</v>
      </c>
      <c r="E13" s="13" t="s">
        <v>34</v>
      </c>
      <c r="F13" s="13" t="s">
        <v>37</v>
      </c>
      <c r="G13" s="13">
        <v>6187962</v>
      </c>
    </row>
    <row r="14" spans="1:10" ht="60.75" customHeight="1" x14ac:dyDescent="0.3">
      <c r="A14" s="13">
        <f>+A13+1</f>
        <v>2</v>
      </c>
      <c r="B14" s="14"/>
      <c r="C14" s="24"/>
      <c r="D14" s="13"/>
      <c r="E14" s="13"/>
      <c r="F14" s="13"/>
      <c r="G14" s="15"/>
    </row>
    <row r="15" spans="1:10" ht="28.5" customHeight="1" x14ac:dyDescent="0.3">
      <c r="A15" s="13">
        <f t="shared" ref="A15:A18" si="0">+A14+1</f>
        <v>3</v>
      </c>
      <c r="B15" s="14"/>
      <c r="C15" s="24"/>
      <c r="D15" s="13"/>
      <c r="E15" s="13"/>
      <c r="F15" s="13"/>
      <c r="G15" s="15"/>
    </row>
    <row r="16" spans="1:10" ht="28.5" hidden="1" customHeight="1" x14ac:dyDescent="0.3">
      <c r="A16" s="13">
        <f t="shared" si="0"/>
        <v>4</v>
      </c>
      <c r="B16" s="14"/>
      <c r="C16" s="24"/>
      <c r="D16" s="13"/>
      <c r="E16" s="13"/>
      <c r="F16" s="13"/>
      <c r="G16" s="15"/>
    </row>
    <row r="17" spans="1:29" ht="28.5" hidden="1" customHeight="1" x14ac:dyDescent="0.3">
      <c r="A17" s="13">
        <f t="shared" si="0"/>
        <v>5</v>
      </c>
      <c r="B17" s="14"/>
      <c r="C17" s="24"/>
      <c r="D17" s="13"/>
      <c r="E17" s="13"/>
      <c r="F17" s="13"/>
      <c r="G17" s="15"/>
    </row>
    <row r="18" spans="1:29" ht="28.5" hidden="1" customHeight="1" x14ac:dyDescent="0.3">
      <c r="A18" s="13">
        <f t="shared" si="0"/>
        <v>6</v>
      </c>
      <c r="B18" s="14"/>
      <c r="C18" s="24"/>
      <c r="D18" s="13"/>
      <c r="E18" s="13"/>
      <c r="F18" s="13"/>
      <c r="G18" s="15"/>
    </row>
    <row r="19" spans="1:29" ht="28.5" customHeight="1" x14ac:dyDescent="0.3">
      <c r="A19" s="13" t="s">
        <v>11</v>
      </c>
      <c r="B19" s="14"/>
      <c r="C19" s="24"/>
      <c r="D19" s="13"/>
      <c r="E19" s="13"/>
      <c r="F19" s="13"/>
      <c r="G19" s="15"/>
    </row>
    <row r="20" spans="1:29" s="6" customFormat="1" ht="28.5" customHeight="1" x14ac:dyDescent="0.3">
      <c r="A20" s="44" t="s">
        <v>9</v>
      </c>
      <c r="B20" s="44"/>
      <c r="C20" s="24">
        <f>SUM(C13:C19)</f>
        <v>0</v>
      </c>
      <c r="D20" s="24">
        <f>SUM(D13:D19)</f>
        <v>0</v>
      </c>
      <c r="E20" s="24"/>
      <c r="F20" s="24">
        <f>SUM(F13:F19)</f>
        <v>0</v>
      </c>
      <c r="G20" s="24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FF00"/>
    <pageSetUpPr fitToPage="1"/>
  </sheetPr>
  <dimension ref="A1:R45"/>
  <sheetViews>
    <sheetView tabSelected="1" zoomScale="70" zoomScaleNormal="70" zoomScaleSheetLayoutView="70" workbookViewId="0">
      <selection activeCell="A4" sqref="A4"/>
    </sheetView>
  </sheetViews>
  <sheetFormatPr defaultColWidth="9.140625" defaultRowHeight="18.75" x14ac:dyDescent="0.25"/>
  <cols>
    <col min="1" max="1" width="12.28515625" style="7" customWidth="1"/>
    <col min="2" max="2" width="14.28515625" style="9" customWidth="1"/>
    <col min="3" max="3" width="31" style="7" customWidth="1"/>
    <col min="4" max="4" width="17" style="9" customWidth="1"/>
    <col min="5" max="5" width="18.140625" style="9" customWidth="1"/>
    <col min="6" max="6" width="20" style="9" customWidth="1"/>
    <col min="7" max="7" width="23.85546875" style="38" bestFit="1" customWidth="1"/>
    <col min="8" max="8" width="41.5703125" style="34" customWidth="1"/>
    <col min="9" max="9" width="29.140625" style="9" customWidth="1"/>
    <col min="10" max="10" width="17.85546875" style="9" customWidth="1"/>
    <col min="11" max="11" width="16.85546875" style="9" customWidth="1"/>
    <col min="12" max="13" width="18.140625" style="9" customWidth="1"/>
    <col min="14" max="14" width="16.7109375" style="7" customWidth="1"/>
    <col min="15" max="17" width="15.7109375" style="7" customWidth="1"/>
    <col min="18" max="21" width="18.7109375" style="7" customWidth="1"/>
    <col min="22" max="27" width="15.7109375" style="7" customWidth="1"/>
    <col min="28" max="16384" width="9.140625" style="7"/>
  </cols>
  <sheetData>
    <row r="1" spans="1:18" ht="74.25" customHeight="1" x14ac:dyDescent="0.25">
      <c r="J1" s="47" t="s">
        <v>22</v>
      </c>
      <c r="K1" s="47"/>
      <c r="L1" s="47"/>
      <c r="M1" s="47"/>
    </row>
    <row r="2" spans="1:18" x14ac:dyDescent="0.25">
      <c r="L2" s="53"/>
      <c r="M2" s="53"/>
    </row>
    <row r="3" spans="1:18" ht="81.75" customHeight="1" x14ac:dyDescent="0.2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8"/>
      <c r="O3" s="8"/>
      <c r="P3" s="8"/>
      <c r="Q3" s="8"/>
    </row>
    <row r="4" spans="1:18" x14ac:dyDescent="0.25">
      <c r="M4" s="10"/>
    </row>
    <row r="5" spans="1:18" ht="45" customHeight="1" x14ac:dyDescent="0.25">
      <c r="A5" s="51" t="s">
        <v>7</v>
      </c>
      <c r="B5" s="51" t="s">
        <v>8</v>
      </c>
      <c r="C5" s="51" t="s">
        <v>1</v>
      </c>
      <c r="D5" s="51" t="s">
        <v>12</v>
      </c>
      <c r="E5" s="51" t="s">
        <v>5</v>
      </c>
      <c r="F5" s="51" t="s">
        <v>50</v>
      </c>
      <c r="G5" s="51" t="s">
        <v>51</v>
      </c>
      <c r="H5" s="48" t="s">
        <v>17</v>
      </c>
      <c r="I5" s="48"/>
      <c r="J5" s="51" t="s">
        <v>2</v>
      </c>
      <c r="K5" s="51" t="s">
        <v>3</v>
      </c>
      <c r="L5" s="51" t="s">
        <v>4</v>
      </c>
      <c r="M5" s="51" t="s">
        <v>20</v>
      </c>
      <c r="R5" s="11"/>
    </row>
    <row r="6" spans="1:18" ht="126.75" customHeight="1" x14ac:dyDescent="0.25">
      <c r="A6" s="52"/>
      <c r="B6" s="52"/>
      <c r="C6" s="52"/>
      <c r="D6" s="52"/>
      <c r="E6" s="52"/>
      <c r="F6" s="52"/>
      <c r="G6" s="52"/>
      <c r="H6" s="35" t="s">
        <v>18</v>
      </c>
      <c r="I6" s="20" t="s">
        <v>19</v>
      </c>
      <c r="J6" s="52"/>
      <c r="K6" s="52"/>
      <c r="L6" s="52"/>
      <c r="M6" s="52"/>
    </row>
    <row r="7" spans="1:18" s="21" customFormat="1" ht="37.5" x14ac:dyDescent="0.25">
      <c r="A7" s="12">
        <v>1</v>
      </c>
      <c r="B7" s="22" t="s">
        <v>41</v>
      </c>
      <c r="C7" s="23" t="s">
        <v>79</v>
      </c>
      <c r="D7" s="12" t="s">
        <v>39</v>
      </c>
      <c r="E7" s="12" t="s">
        <v>40</v>
      </c>
      <c r="F7" s="12" t="s">
        <v>46</v>
      </c>
      <c r="G7" s="12">
        <v>241110082344750</v>
      </c>
      <c r="H7" s="31" t="s">
        <v>58</v>
      </c>
      <c r="I7" s="12" t="s">
        <v>49</v>
      </c>
      <c r="J7" s="12" t="s">
        <v>24</v>
      </c>
      <c r="K7" s="12">
        <f t="shared" ref="K7:K14" si="0">+(M7*1000)/L7</f>
        <v>1</v>
      </c>
      <c r="L7" s="12">
        <v>2150000</v>
      </c>
      <c r="M7" s="29">
        <v>2150</v>
      </c>
    </row>
    <row r="8" spans="1:18" s="21" customFormat="1" ht="37.5" x14ac:dyDescent="0.25">
      <c r="A8" s="12">
        <v>2</v>
      </c>
      <c r="B8" s="22" t="s">
        <v>41</v>
      </c>
      <c r="C8" s="23" t="s">
        <v>80</v>
      </c>
      <c r="D8" s="12" t="s">
        <v>39</v>
      </c>
      <c r="E8" s="12" t="s">
        <v>40</v>
      </c>
      <c r="F8" s="12" t="s">
        <v>45</v>
      </c>
      <c r="G8" s="12">
        <v>241110082343385</v>
      </c>
      <c r="H8" s="31" t="s">
        <v>59</v>
      </c>
      <c r="I8" s="12" t="s">
        <v>48</v>
      </c>
      <c r="J8" s="12" t="s">
        <v>24</v>
      </c>
      <c r="K8" s="12">
        <f t="shared" si="0"/>
        <v>2</v>
      </c>
      <c r="L8" s="12">
        <v>1799999</v>
      </c>
      <c r="M8" s="29">
        <v>3599.998</v>
      </c>
    </row>
    <row r="9" spans="1:18" s="21" customFormat="1" ht="37.5" x14ac:dyDescent="0.25">
      <c r="A9" s="12">
        <v>3</v>
      </c>
      <c r="B9" s="22" t="s">
        <v>41</v>
      </c>
      <c r="C9" s="23" t="s">
        <v>43</v>
      </c>
      <c r="D9" s="12" t="s">
        <v>39</v>
      </c>
      <c r="E9" s="12" t="s">
        <v>40</v>
      </c>
      <c r="F9" s="12" t="s">
        <v>52</v>
      </c>
      <c r="G9" s="12">
        <v>241110082389524</v>
      </c>
      <c r="H9" s="31" t="s">
        <v>60</v>
      </c>
      <c r="I9" s="12" t="s">
        <v>67</v>
      </c>
      <c r="J9" s="12" t="s">
        <v>24</v>
      </c>
      <c r="K9" s="12">
        <f t="shared" si="0"/>
        <v>30</v>
      </c>
      <c r="L9" s="12">
        <v>7000</v>
      </c>
      <c r="M9" s="29">
        <v>210</v>
      </c>
    </row>
    <row r="10" spans="1:18" s="21" customFormat="1" ht="37.5" x14ac:dyDescent="0.25">
      <c r="A10" s="12">
        <v>4</v>
      </c>
      <c r="B10" s="22" t="s">
        <v>41</v>
      </c>
      <c r="C10" s="23" t="s">
        <v>78</v>
      </c>
      <c r="D10" s="12" t="s">
        <v>39</v>
      </c>
      <c r="E10" s="12" t="s">
        <v>40</v>
      </c>
      <c r="F10" s="12" t="s">
        <v>53</v>
      </c>
      <c r="G10" s="12">
        <v>241110082389500</v>
      </c>
      <c r="H10" s="31" t="s">
        <v>61</v>
      </c>
      <c r="I10" s="12" t="s">
        <v>68</v>
      </c>
      <c r="J10" s="12" t="s">
        <v>24</v>
      </c>
      <c r="K10" s="12">
        <f t="shared" si="0"/>
        <v>20</v>
      </c>
      <c r="L10" s="12">
        <v>39400</v>
      </c>
      <c r="M10" s="29">
        <v>788</v>
      </c>
    </row>
    <row r="11" spans="1:18" s="21" customFormat="1" ht="56.25" x14ac:dyDescent="0.25">
      <c r="A11" s="12">
        <v>5</v>
      </c>
      <c r="B11" s="22" t="s">
        <v>41</v>
      </c>
      <c r="C11" s="23" t="s">
        <v>77</v>
      </c>
      <c r="D11" s="12" t="s">
        <v>39</v>
      </c>
      <c r="E11" s="12" t="s">
        <v>40</v>
      </c>
      <c r="F11" s="12" t="s">
        <v>54</v>
      </c>
      <c r="G11" s="12">
        <v>241110082389457</v>
      </c>
      <c r="H11" s="31" t="s">
        <v>62</v>
      </c>
      <c r="I11" s="28" t="s">
        <v>69</v>
      </c>
      <c r="J11" s="12" t="s">
        <v>24</v>
      </c>
      <c r="K11" s="12">
        <f t="shared" si="0"/>
        <v>60</v>
      </c>
      <c r="L11" s="12">
        <v>1400</v>
      </c>
      <c r="M11" s="29">
        <v>84</v>
      </c>
    </row>
    <row r="12" spans="1:18" s="21" customFormat="1" ht="37.5" x14ac:dyDescent="0.25">
      <c r="A12" s="12">
        <v>6</v>
      </c>
      <c r="B12" s="22" t="s">
        <v>41</v>
      </c>
      <c r="C12" s="23" t="s">
        <v>76</v>
      </c>
      <c r="D12" s="12" t="s">
        <v>39</v>
      </c>
      <c r="E12" s="12" t="s">
        <v>40</v>
      </c>
      <c r="F12" s="12" t="s">
        <v>55</v>
      </c>
      <c r="G12" s="12">
        <v>241110082389375</v>
      </c>
      <c r="H12" s="31" t="s">
        <v>63</v>
      </c>
      <c r="I12" s="28" t="s">
        <v>70</v>
      </c>
      <c r="J12" s="12" t="s">
        <v>24</v>
      </c>
      <c r="K12" s="12">
        <f t="shared" si="0"/>
        <v>50</v>
      </c>
      <c r="L12" s="12">
        <v>6000</v>
      </c>
      <c r="M12" s="29">
        <v>300</v>
      </c>
    </row>
    <row r="13" spans="1:18" s="21" customFormat="1" ht="37.5" x14ac:dyDescent="0.25">
      <c r="A13" s="12">
        <v>7</v>
      </c>
      <c r="B13" s="22" t="s">
        <v>41</v>
      </c>
      <c r="C13" s="23" t="s">
        <v>75</v>
      </c>
      <c r="D13" s="12" t="s">
        <v>39</v>
      </c>
      <c r="E13" s="12" t="s">
        <v>40</v>
      </c>
      <c r="F13" s="12" t="s">
        <v>56</v>
      </c>
      <c r="G13" s="12">
        <v>241110082389416</v>
      </c>
      <c r="H13" s="31" t="s">
        <v>64</v>
      </c>
      <c r="I13" s="28" t="s">
        <v>71</v>
      </c>
      <c r="J13" s="12" t="s">
        <v>24</v>
      </c>
      <c r="K13" s="12">
        <f t="shared" si="0"/>
        <v>30</v>
      </c>
      <c r="L13" s="12">
        <v>8700</v>
      </c>
      <c r="M13" s="29">
        <v>261</v>
      </c>
    </row>
    <row r="14" spans="1:18" s="21" customFormat="1" ht="37.5" x14ac:dyDescent="0.25">
      <c r="A14" s="12">
        <v>8</v>
      </c>
      <c r="B14" s="22" t="s">
        <v>41</v>
      </c>
      <c r="C14" s="23" t="s">
        <v>74</v>
      </c>
      <c r="D14" s="12" t="s">
        <v>39</v>
      </c>
      <c r="E14" s="12" t="s">
        <v>40</v>
      </c>
      <c r="F14" s="12" t="s">
        <v>57</v>
      </c>
      <c r="G14" s="12">
        <v>241110082389344</v>
      </c>
      <c r="H14" s="31" t="s">
        <v>65</v>
      </c>
      <c r="I14" s="30" t="s">
        <v>72</v>
      </c>
      <c r="J14" s="12" t="s">
        <v>24</v>
      </c>
      <c r="K14" s="12">
        <f t="shared" si="0"/>
        <v>50</v>
      </c>
      <c r="L14" s="12">
        <v>4990</v>
      </c>
      <c r="M14" s="29">
        <v>249.5</v>
      </c>
    </row>
    <row r="15" spans="1:18" s="21" customFormat="1" ht="37.5" x14ac:dyDescent="0.25">
      <c r="A15" s="12">
        <v>9</v>
      </c>
      <c r="B15" s="22" t="s">
        <v>41</v>
      </c>
      <c r="C15" s="23" t="s">
        <v>42</v>
      </c>
      <c r="D15" s="12" t="s">
        <v>39</v>
      </c>
      <c r="E15" s="12" t="s">
        <v>40</v>
      </c>
      <c r="F15" s="12" t="s">
        <v>44</v>
      </c>
      <c r="G15" s="12">
        <v>241110082512644</v>
      </c>
      <c r="H15" s="31" t="s">
        <v>66</v>
      </c>
      <c r="I15" s="12" t="s">
        <v>47</v>
      </c>
      <c r="J15" s="12" t="s">
        <v>73</v>
      </c>
      <c r="K15" s="12">
        <f>+(M15*1000)/L15</f>
        <v>5</v>
      </c>
      <c r="L15" s="12">
        <v>990000</v>
      </c>
      <c r="M15" s="29">
        <v>4950</v>
      </c>
    </row>
    <row r="16" spans="1:18" s="21" customFormat="1" x14ac:dyDescent="0.25">
      <c r="A16" s="12"/>
      <c r="B16" s="26"/>
      <c r="C16" s="32"/>
      <c r="D16" s="12"/>
      <c r="E16" s="12"/>
      <c r="F16" s="12"/>
      <c r="G16" s="12"/>
      <c r="H16" s="37"/>
      <c r="I16" s="33"/>
      <c r="J16" s="12"/>
      <c r="K16" s="12"/>
      <c r="L16" s="36"/>
      <c r="M16" s="29"/>
    </row>
    <row r="17" spans="1:13" s="21" customFormat="1" x14ac:dyDescent="0.25">
      <c r="A17" s="12" t="s">
        <v>81</v>
      </c>
      <c r="B17" s="12"/>
      <c r="C17" s="27"/>
      <c r="D17" s="12"/>
      <c r="E17" s="12"/>
      <c r="F17" s="12"/>
      <c r="G17" s="12"/>
      <c r="H17" s="25"/>
      <c r="I17" s="12"/>
      <c r="J17" s="12"/>
      <c r="K17" s="39">
        <f>COUNT(K7:K16)</f>
        <v>9</v>
      </c>
      <c r="L17" s="12"/>
      <c r="M17" s="40">
        <f>SUM(M7:M16)</f>
        <v>12592.498</v>
      </c>
    </row>
    <row r="18" spans="1:13" ht="39.75" customHeight="1" x14ac:dyDescent="0.25"/>
    <row r="19" spans="1:13" x14ac:dyDescent="0.25">
      <c r="A19" s="50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</row>
    <row r="20" spans="1:13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13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</row>
    <row r="43" spans="2:14" x14ac:dyDescent="0.25">
      <c r="B43" s="7"/>
      <c r="D43" s="7"/>
      <c r="E43" s="7"/>
      <c r="F43" s="7"/>
      <c r="G43" s="21"/>
      <c r="H43" s="7"/>
      <c r="I43" s="7"/>
      <c r="J43" s="7"/>
      <c r="K43" s="7"/>
      <c r="L43" s="7"/>
      <c r="M43" s="7"/>
    </row>
    <row r="44" spans="2:14" ht="18.75" customHeight="1" x14ac:dyDescent="0.25">
      <c r="B44" s="7"/>
      <c r="D44" s="7"/>
      <c r="E44" s="7"/>
      <c r="F44" s="7"/>
      <c r="G44" s="21"/>
      <c r="H44" s="7"/>
      <c r="I44" s="7"/>
      <c r="J44" s="7"/>
      <c r="K44" s="7"/>
      <c r="L44" s="7"/>
      <c r="M44" s="7"/>
    </row>
    <row r="45" spans="2:14" x14ac:dyDescent="0.25">
      <c r="B45" s="7"/>
      <c r="D45" s="7"/>
      <c r="E45" s="7"/>
      <c r="F45" s="7"/>
      <c r="G45" s="21"/>
      <c r="H45" s="7"/>
      <c r="I45" s="7"/>
      <c r="J45" s="7"/>
      <c r="K45" s="7"/>
      <c r="L45" s="7"/>
      <c r="M45" s="7"/>
      <c r="N45" s="9"/>
    </row>
  </sheetData>
  <autoFilter ref="A5:R17">
    <filterColumn colId="8" showButton="0"/>
  </autoFilter>
  <mergeCells count="16">
    <mergeCell ref="L2:M2"/>
    <mergeCell ref="A3:M3"/>
    <mergeCell ref="L5:L6"/>
    <mergeCell ref="H5:I5"/>
    <mergeCell ref="J1:M1"/>
    <mergeCell ref="E5:E6"/>
    <mergeCell ref="F5:F6"/>
    <mergeCell ref="M5:M6"/>
    <mergeCell ref="J5:J6"/>
    <mergeCell ref="K5:K6"/>
    <mergeCell ref="A19:L21"/>
    <mergeCell ref="A5:A6"/>
    <mergeCell ref="B5:B6"/>
    <mergeCell ref="C5:C6"/>
    <mergeCell ref="D5:D6"/>
    <mergeCell ref="G5:G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4" t="s">
        <v>13</v>
      </c>
      <c r="B5" s="54"/>
      <c r="C5" s="54"/>
      <c r="D5" s="54"/>
    </row>
    <row r="7" spans="1:4" ht="25.5" x14ac:dyDescent="0.25">
      <c r="A7" s="19" t="s">
        <v>10</v>
      </c>
      <c r="B7" s="19" t="s">
        <v>16</v>
      </c>
      <c r="C7" s="19" t="s">
        <v>14</v>
      </c>
      <c r="D7" s="19" t="s">
        <v>15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5-илова</vt:lpstr>
      <vt:lpstr>ГТК</vt:lpstr>
      <vt:lpstr>'5-илова'!Заголовки_для_печати</vt:lpstr>
      <vt:lpstr>'5-илова'!Область_печати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2024-06-03T07:26:10Z</dcterms:modified>
</cp:coreProperties>
</file>